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\\monza02\GRUPPI\Acquisti\ORACLE\ORDINI 2025\RP 170 Avviso rda 3144 pulizia e lavaggio serbatoi metallici\DOC RDA N. 20250003144 MANIF.INTERESSE LAVAGGIO SERBATOI METALLICI\"/>
    </mc:Choice>
  </mc:AlternateContent>
  <xr:revisionPtr revIDLastSave="0" documentId="8_{889A9723-E8D7-464F-920B-435305EA0B0C}" xr6:coauthVersionLast="47" xr6:coauthVersionMax="47" xr10:uidLastSave="{00000000-0000-0000-0000-000000000000}"/>
  <bookViews>
    <workbookView xWindow="-108" yWindow="-108" windowWidth="23256" windowHeight="12576" tabRatio="938" activeTab="6" xr2:uid="{F672FEE5-CA56-467D-91F6-3B3905FC3783}"/>
  </bookViews>
  <sheets>
    <sheet name="DISSABBIATORE STATICO T30" sheetId="3" r:id="rId1"/>
    <sheet name="DISSABBIATORE STATICO T50" sheetId="97" r:id="rId2"/>
    <sheet name="DISSABBIATORE STATICO T70" sheetId="96" r:id="rId3"/>
    <sheet name="DISSABBIATORE STATICO T100" sheetId="95" r:id="rId4"/>
    <sheet name="FILTRO GAC T19" sheetId="98" r:id="rId5"/>
    <sheet name="FILTRO GAC T12" sheetId="99" r:id="rId6"/>
    <sheet name="RIEPILOGO" sheetId="37" r:id="rId7"/>
    <sheet name="Elenco Prezzi" sheetId="44" state="hidden" r:id="rId8"/>
  </sheets>
  <externalReferences>
    <externalReference r:id="rId9"/>
  </externalReferences>
  <definedNames>
    <definedName name="_xlnm._FilterDatabase" localSheetId="6" hidden="1">RIEPILOGO!$A$1:$H$7</definedName>
    <definedName name="_xlnm.Print_Area" localSheetId="3">'DISSABBIATORE STATICO T100'!$A$1:$L$14</definedName>
    <definedName name="_xlnm.Print_Area" localSheetId="0">'DISSABBIATORE STATICO T30'!$A$1:$L$14</definedName>
    <definedName name="_xlnm.Print_Area" localSheetId="1">'DISSABBIATORE STATICO T50'!$A$1:$L$14</definedName>
    <definedName name="_xlnm.Print_Area" localSheetId="2">'DISSABBIATORE STATICO T70'!$A$1:$L$14</definedName>
    <definedName name="_xlnm.Print_Area" localSheetId="7">'Elenco Prezzi'!$A$1:$F$4</definedName>
    <definedName name="_xlnm.Print_Area" localSheetId="5">'FILTRO GAC T12'!$A$1:$L$13</definedName>
    <definedName name="_xlnm.Print_Area" localSheetId="4">'FILTRO GAC T19'!$A$1:$L$13</definedName>
    <definedName name="M.01.0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99" l="1"/>
  <c r="B8" i="99"/>
  <c r="B7" i="99"/>
  <c r="B9" i="98"/>
  <c r="B8" i="98"/>
  <c r="B7" i="98"/>
  <c r="B7" i="95"/>
  <c r="B6" i="95"/>
  <c r="B10" i="95"/>
  <c r="B9" i="95"/>
  <c r="B8" i="95"/>
  <c r="B10" i="96"/>
  <c r="B9" i="96"/>
  <c r="B8" i="96"/>
  <c r="B7" i="96"/>
  <c r="B6" i="96"/>
  <c r="B10" i="97"/>
  <c r="B9" i="97"/>
  <c r="B8" i="97"/>
  <c r="B7" i="97"/>
  <c r="B6" i="97"/>
  <c r="B10" i="3"/>
  <c r="B9" i="3"/>
  <c r="B8" i="3"/>
  <c r="B7" i="3"/>
  <c r="B6" i="3"/>
  <c r="B7" i="37"/>
  <c r="B6" i="37"/>
  <c r="K9" i="99"/>
  <c r="K7" i="99"/>
  <c r="K6" i="99"/>
  <c r="K8" i="99" l="1"/>
  <c r="K11" i="99" s="1"/>
  <c r="D7" i="37" s="1"/>
  <c r="E7" i="37" s="1"/>
  <c r="K9" i="98" l="1"/>
  <c r="K6" i="98"/>
  <c r="B5" i="37"/>
  <c r="B4" i="37"/>
  <c r="B3" i="37"/>
  <c r="K7" i="97"/>
  <c r="K6" i="97"/>
  <c r="K7" i="96"/>
  <c r="K6" i="96"/>
  <c r="B2" i="37"/>
  <c r="K6" i="95" l="1"/>
  <c r="K10" i="95"/>
  <c r="K10" i="96"/>
  <c r="K10" i="97"/>
  <c r="K9" i="95"/>
  <c r="K8" i="95"/>
  <c r="K9" i="96"/>
  <c r="K8" i="96"/>
  <c r="K9" i="97"/>
  <c r="K8" i="97"/>
  <c r="K8" i="98"/>
  <c r="K7" i="98"/>
  <c r="K7" i="95"/>
  <c r="K12" i="97" l="1"/>
  <c r="D3" i="37" s="1"/>
  <c r="E3" i="37" s="1"/>
  <c r="K12" i="95"/>
  <c r="D5" i="37" s="1"/>
  <c r="E5" i="37" s="1"/>
  <c r="K12" i="96"/>
  <c r="D4" i="37" s="1"/>
  <c r="E4" i="37" s="1"/>
  <c r="K11" i="98"/>
  <c r="D6" i="37" s="1"/>
  <c r="E6" i="37" s="1"/>
  <c r="K8" i="3"/>
  <c r="K9" i="3"/>
  <c r="K10" i="3"/>
  <c r="K6" i="3"/>
  <c r="K7" i="3"/>
  <c r="K12" i="3" l="1"/>
  <c r="D2" i="37" s="1"/>
  <c r="E2" i="37" s="1"/>
  <c r="E8" i="37" s="1"/>
  <c r="E10" i="37" s="1"/>
</calcChain>
</file>

<file path=xl/sharedStrings.xml><?xml version="1.0" encoding="utf-8"?>
<sst xmlns="http://schemas.openxmlformats.org/spreadsheetml/2006/main" count="226" uniqueCount="59">
  <si>
    <t>Acquedotto di</t>
  </si>
  <si>
    <t>MONZA E BRIANZA</t>
  </si>
  <si>
    <t>Oggetto prestazione</t>
  </si>
  <si>
    <t>UM</t>
  </si>
  <si>
    <t>q.tà</t>
  </si>
  <si>
    <t>Note</t>
  </si>
  <si>
    <t>TOTALE</t>
  </si>
  <si>
    <t>COSTO LAVORAZIONE</t>
  </si>
  <si>
    <t>Elenco prezzi</t>
  </si>
  <si>
    <t>Lunghezza</t>
  </si>
  <si>
    <t>Larghezza</t>
  </si>
  <si>
    <t>Alt./Peso</t>
  </si>
  <si>
    <t>TOTALE q.tà</t>
  </si>
  <si>
    <t>PRESTAZIONE</t>
  </si>
  <si>
    <t>IMPORTO UNITARIO</t>
  </si>
  <si>
    <t>QUANTITA'</t>
  </si>
  <si>
    <t>Codice</t>
  </si>
  <si>
    <t>Declaratoria</t>
  </si>
  <si>
    <t>Prezzo</t>
  </si>
  <si>
    <t>COMPUTO METRICO ESTIMATIVO</t>
  </si>
  <si>
    <t>U.M.</t>
  </si>
  <si>
    <t>Importo senza S.G. e U.I.</t>
  </si>
  <si>
    <t>Rapporto R.U.</t>
  </si>
  <si>
    <t>Categoria</t>
  </si>
  <si>
    <t>a corpo</t>
  </si>
  <si>
    <t>Taglio bulloni di fissaggio passi d'uomo con flessibile o cannello da taglio ossiacetilenico e sostituzione guarnizione di doppia gomma telata e viti e bulloni in acciaio inox AISI 304</t>
  </si>
  <si>
    <t>Trasporto ad impianto di recupero e/o smaltimento di rifiuti speciali non pericolosi rimossi nelle operazioni di lavaggio di serbatoi, vasche e dissabbiatori (D.lgs. 152/2006). La distanza verrà
calcolata dal luogo ove verrà caricato il rifiuto fino allimpianto di recupero/smaltimento</t>
  </si>
  <si>
    <t>Km</t>
  </si>
  <si>
    <t>Smaltimento/recupero rifiuti speciali non pericolosi rimossi nelle operazioni di lavaggio di serbatoi, vasche e dissabbiatori</t>
  </si>
  <si>
    <t>t</t>
  </si>
  <si>
    <t>ora</t>
  </si>
  <si>
    <t>Nolo di autospurgo compreso autista e il personale addetto alla manovra con un minimo di 4 ore, compresi i tempi di vi Nolo di autospurgo compreso autista e il personale addetto allamanovra con un minimo di 4 ore, compresi i tempi di viaggio. Per autoaspirante con capacitàminima &gt;=m3 9</t>
  </si>
  <si>
    <t xml:space="preserve">Compenso fisso per apertura cantiere, trasporti, manovra saracinesche,illuminazione, uso di eventuali gruppi pressurizzati ecc.: per dissabbiatori statici cilindrici orizzontali </t>
  </si>
  <si>
    <t>Lavaggio dissabbiatori cilindrici orizzontali, interrati o in locali a piano campagna o seminterrati, comprese le operazioni di apertura passi d'uomo, le manovre delle saracinesche e l'allontanamento della sabbia esclusi i noli per impiego di compressore e/o autospurghi:- tipo 30 (circa 10 m3)</t>
  </si>
  <si>
    <t>Lavaggio dissabbiatori cilindrici orizzontali, interrati o in locali a piano campagna o seminterrati, comprese le operazioni di apertura passi d'uomo, le manovre delle saracinesche e l'allontanamento della sabbia esclusi i noli per impiego di compressore e/o autospurghi:- tipo 50 (circa 15 m3)</t>
  </si>
  <si>
    <t>Lavaggio dissabbiatori cilindrici orizzontali, interrati o in locali a piano campagna o seminterrati, comprese le operazioni di apertura passi d'uomo, le manovre delle saracinesche e l'allontanamento della sabbia esclusi i noli per impiego di compressore e/o autospurghi:- tipo 70 (circa 30 m3)</t>
  </si>
  <si>
    <t>Lavaggio dissabbiatori cilindrici orizzontali, interrati o in locali a piano campagna o seminterrati, comprese le operazioni di apertura passi d'uomo, le manovre delle saracinesche e l'allontanamento della sabbia esclusi i noli per impiego di compressore e/o autospurghi:- tipo 100 (circa 60 m3)</t>
  </si>
  <si>
    <t>cad</t>
  </si>
  <si>
    <t xml:space="preserve">Riduzione per lavaggi, con le procedure previste dal Capitolato Speciale d'Appalto, ma con sanitizzazione finale con impiego di soluzioni acquose di ipoclorito di sodio o altri formulati se ammessi dalla Direzione Lavori: * per dissabbiatori e serbatoi metallici cilindrici tipo filtri per carbone o graniglia </t>
  </si>
  <si>
    <t xml:space="preserve">Apertura passo duomo, svuotamento filtro a secco senza utilizzo di acqua, fornitura di big-bags e/o cassoni scarrabili per il confezionamento dei carboni attivi esausti e/o quarzite, per ogni filtro, di qualsiasi tipo </t>
  </si>
  <si>
    <t>Cosiderato 1,5 mc di sabbia fine</t>
  </si>
  <si>
    <t xml:space="preserve">Compenso fisso per apertura cantiere, trasporti, manovra saracinesche,illuminazione, uso di eventuali gruppi pressurizzati ecc.: - per filtri tipo dreno e/o GAC o misti a più piastre tipo </t>
  </si>
  <si>
    <t>Spurgo e pulizia dissabbiatore statico T30</t>
  </si>
  <si>
    <t>Spurgo e pulizia dissabbiatore statico T50</t>
  </si>
  <si>
    <t>Spurgo e pulizia dissabbiatore statico T70</t>
  </si>
  <si>
    <t>Spurgo e pulizia dissabbiatore statico T100</t>
  </si>
  <si>
    <t>Spurgo e pulizia serbatoi letti filtranti T19</t>
  </si>
  <si>
    <t>Spurgo e pulizia serbatoi letti filtranti T12</t>
  </si>
  <si>
    <t>Idrolavaggio di condotti, compresa leliminazione delle in…stature con altissima pressione (800 1000 bar). Una passat</t>
  </si>
  <si>
    <t>Idrolavaggio di condotti, compresa leliminazione delle incrostature con altissima pressione (800 1000 bar). Una passata lavaggio monte/valle e uno valle/monte. Esclusi oneri di smaltimento. da DN 150 mm a DN 400 mm</t>
  </si>
  <si>
    <t>m</t>
  </si>
  <si>
    <t>Importo totale lavorazioni</t>
  </si>
  <si>
    <t>Importo totale sicurezza (ISS)</t>
  </si>
  <si>
    <t>Importo totale lordo</t>
  </si>
  <si>
    <t>EP Speciale</t>
  </si>
  <si>
    <t>Lavaggio e pulizia di serbatoi metallici utilizzati come dissabbiatori statici o a letto filtrante per il trattamento delle acque destinate al consumo umano</t>
  </si>
  <si>
    <t>Codice EP Speciale</t>
  </si>
  <si>
    <t>n° intervento</t>
  </si>
  <si>
    <t>Ep Speciale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</si>
</sst>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_-* #,##0.00_-;\-* #,##0.00_-;_-* &quot;-&quot;_-;_-@_-"/>
    <numFmt numFmtId="166" formatCode="_-&quot;€&quot;\ * #,##0.00_-;\-&quot;€&quot;\ * #,##0.00_-;_-&quot;€&quot;\ * &quot;-&quot;??_-;_-@_-"/>
    <numFmt numFmtId="167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1F497D"/>
      <name val="Calibri"/>
      <family val="2"/>
      <scheme val="minor"/>
    </font>
    <font>
      <b/>
      <sz val="9"/>
      <color rgb="FF1F497D"/>
      <name val="Tahoma"/>
      <family val="2"/>
    </font>
    <font>
      <b/>
      <sz val="9"/>
      <color indexed="56"/>
      <name val="Calibri"/>
      <family val="2"/>
    </font>
    <font>
      <b/>
      <sz val="9"/>
      <color rgb="FF1F497D"/>
      <name val="Calibri"/>
      <family val="2"/>
    </font>
    <font>
      <b/>
      <sz val="9"/>
      <color rgb="FF1F497D"/>
      <name val="Calibri"/>
      <family val="2"/>
      <scheme val="minor"/>
    </font>
    <font>
      <sz val="9"/>
      <name val="Tahoma"/>
      <family val="2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8"/>
      <name val="Tahoma"/>
      <family val="2"/>
    </font>
    <font>
      <sz val="8"/>
      <color rgb="FF1F497D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hair">
        <color rgb="FF1F497D"/>
      </left>
      <right style="hair">
        <color rgb="FF1F497D"/>
      </right>
      <top style="hair">
        <color rgb="FF1F497D"/>
      </top>
      <bottom style="hair">
        <color rgb="FF1F497D"/>
      </bottom>
      <diagonal/>
    </border>
    <border>
      <left/>
      <right style="hair">
        <color rgb="FF1F497D"/>
      </right>
      <top style="hair">
        <color rgb="FF1F497D"/>
      </top>
      <bottom style="hair">
        <color rgb="FF1F497D"/>
      </bottom>
      <diagonal/>
    </border>
    <border>
      <left style="hair">
        <color rgb="FF1F497D"/>
      </left>
      <right/>
      <top style="hair">
        <color rgb="FF1F497D"/>
      </top>
      <bottom style="hair">
        <color rgb="FF1F497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6">
    <xf numFmtId="0" fontId="0" fillId="0" borderId="0"/>
    <xf numFmtId="0" fontId="2" fillId="0" borderId="0"/>
    <xf numFmtId="0" fontId="12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10" fillId="0" borderId="0" xfId="1" applyFont="1"/>
    <xf numFmtId="0" fontId="6" fillId="0" borderId="0" xfId="1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0" fillId="0" borderId="0" xfId="1" applyFont="1" applyAlignment="1">
      <alignment horizontal="center" vertical="center"/>
    </xf>
    <xf numFmtId="166" fontId="4" fillId="0" borderId="0" xfId="0" applyNumberFormat="1" applyFont="1"/>
    <xf numFmtId="0" fontId="4" fillId="0" borderId="0" xfId="0" applyFont="1" applyAlignment="1">
      <alignment horizontal="center" wrapText="1"/>
    </xf>
    <xf numFmtId="164" fontId="5" fillId="0" borderId="0" xfId="1" applyNumberFormat="1" applyFont="1" applyAlignment="1">
      <alignment horizontal="right" vertical="top"/>
    </xf>
    <xf numFmtId="0" fontId="5" fillId="0" borderId="0" xfId="1" applyFont="1" applyAlignment="1">
      <alignment horizontal="left" vertical="top" wrapText="1"/>
    </xf>
    <xf numFmtId="166" fontId="5" fillId="4" borderId="3" xfId="1" applyNumberFormat="1" applyFont="1" applyFill="1" applyBorder="1" applyAlignment="1">
      <alignment vertical="center"/>
    </xf>
    <xf numFmtId="165" fontId="9" fillId="0" borderId="1" xfId="1" applyNumberFormat="1" applyFont="1" applyBorder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166" fontId="9" fillId="4" borderId="0" xfId="1" applyNumberFormat="1" applyFont="1" applyFill="1" applyAlignment="1">
      <alignment horizontal="center" vertical="center"/>
    </xf>
    <xf numFmtId="0" fontId="9" fillId="4" borderId="0" xfId="1" applyFont="1" applyFill="1" applyAlignment="1">
      <alignment vertical="center"/>
    </xf>
    <xf numFmtId="164" fontId="14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2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0" fontId="9" fillId="0" borderId="1" xfId="5" applyNumberFormat="1" applyFont="1" applyFill="1" applyBorder="1" applyAlignment="1">
      <alignment horizontal="center" vertical="center"/>
    </xf>
    <xf numFmtId="167" fontId="5" fillId="4" borderId="1" xfId="1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5" fillId="5" borderId="6" xfId="0" applyFont="1" applyFill="1" applyBorder="1" applyAlignment="1">
      <alignment horizontal="left"/>
    </xf>
    <xf numFmtId="0" fontId="15" fillId="5" borderId="4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wrapText="1"/>
    </xf>
    <xf numFmtId="0" fontId="15" fillId="5" borderId="4" xfId="0" applyFont="1" applyFill="1" applyBorder="1" applyAlignment="1">
      <alignment horizontal="center"/>
    </xf>
    <xf numFmtId="0" fontId="15" fillId="5" borderId="7" xfId="0" applyFont="1" applyFill="1" applyBorder="1"/>
    <xf numFmtId="0" fontId="8" fillId="0" borderId="0" xfId="1" applyFont="1" applyAlignment="1">
      <alignment horizontal="center"/>
    </xf>
    <xf numFmtId="0" fontId="3" fillId="2" borderId="0" xfId="1" applyFont="1" applyFill="1" applyAlignment="1">
      <alignment horizontal="center" vertical="center"/>
    </xf>
  </cellXfs>
  <cellStyles count="6">
    <cellStyle name="Normale" xfId="0" builtinId="0"/>
    <cellStyle name="Normale 2" xfId="2" xr:uid="{B49245CE-4389-473E-8D51-5520FA942894}"/>
    <cellStyle name="Normale 2 2" xfId="4" xr:uid="{387383C7-E84A-4DFD-AB76-29509B70AF59}"/>
    <cellStyle name="Normale 3" xfId="1" xr:uid="{364108EC-C55E-46AA-AEDC-C0968513554D}"/>
    <cellStyle name="Normale 4" xfId="3" xr:uid="{0C2E4852-7F4C-40A6-AA7E-3A284A331B88}"/>
    <cellStyle name="Percentual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ACQUEDOTTO%20STAFF\APPALTI%20VARI\LAVAGGIO%20DISSABBIATORI%20E%20GAC\2025\DOC_LAVORO\06_ELENCO%20PREZZI\EP%20SPECIALE.xlsx" TargetMode="External"/><Relationship Id="rId1" Type="http://schemas.openxmlformats.org/officeDocument/2006/relationships/externalLinkPath" Target="file:///T:\ACQUEDOTTO%20STAFF\APPALTI%20VARI\LAVAGGIO%20DISSABBIATORI%20E%20GAC\2025\DOC_LAVORO\06_ELENCO%20PREZZI\EP%20SPECI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lenco Prezzi"/>
    </sheetNames>
    <sheetDataSet>
      <sheetData sheetId="0">
        <row r="5">
          <cell r="A5">
            <v>1</v>
          </cell>
        </row>
        <row r="7">
          <cell r="A7">
            <v>3</v>
          </cell>
        </row>
        <row r="8">
          <cell r="A8">
            <v>4</v>
          </cell>
        </row>
        <row r="9">
          <cell r="A9">
            <v>5</v>
          </cell>
        </row>
        <row r="10">
          <cell r="A10">
            <v>6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8DAE4-58AC-497A-A482-F69AC6893A60}">
  <sheetPr codeName="Foglio1">
    <tabColor theme="9" tint="0.79998168889431442"/>
    <pageSetUpPr fitToPage="1"/>
  </sheetPr>
  <dimension ref="A1:M95"/>
  <sheetViews>
    <sheetView showGridLines="0" zoomScaleNormal="100" zoomScaleSheetLayoutView="100" workbookViewId="0">
      <selection activeCell="C20" sqref="C20"/>
    </sheetView>
  </sheetViews>
  <sheetFormatPr defaultColWidth="8.88671875" defaultRowHeight="12" x14ac:dyDescent="0.25"/>
  <cols>
    <col min="1" max="1" width="8.88671875" style="1"/>
    <col min="2" max="2" width="19.5546875" style="20" customWidth="1"/>
    <col min="3" max="3" width="87.6640625" style="23" customWidth="1"/>
    <col min="4" max="4" width="8.44140625" style="1" customWidth="1"/>
    <col min="5" max="5" width="10.6640625" style="1" customWidth="1"/>
    <col min="6" max="9" width="8.44140625" style="1" customWidth="1"/>
    <col min="10" max="10" width="12.5546875" style="1" customWidth="1"/>
    <col min="11" max="11" width="12.109375" style="1" customWidth="1"/>
    <col min="12" max="12" width="14.33203125" style="1" bestFit="1" customWidth="1"/>
    <col min="13" max="16384" width="8.88671875" style="1"/>
  </cols>
  <sheetData>
    <row r="1" spans="1:12" ht="15" customHeight="1" x14ac:dyDescent="0.25">
      <c r="A1" s="48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5" customHeight="1" x14ac:dyDescent="0.25">
      <c r="B2" s="3" t="s">
        <v>0</v>
      </c>
      <c r="C2" s="4" t="s">
        <v>1</v>
      </c>
      <c r="D2" s="47"/>
      <c r="E2" s="47"/>
      <c r="F2" s="47"/>
      <c r="G2" s="47"/>
      <c r="H2" s="47"/>
      <c r="I2" s="47"/>
      <c r="J2" s="5"/>
      <c r="K2" s="6"/>
      <c r="L2" s="6"/>
    </row>
    <row r="3" spans="1:12" ht="14.4" customHeight="1" x14ac:dyDescent="0.25">
      <c r="B3" s="3" t="s">
        <v>8</v>
      </c>
      <c r="C3" s="4" t="s">
        <v>58</v>
      </c>
      <c r="D3" s="7"/>
      <c r="E3" s="7"/>
      <c r="F3" s="7"/>
      <c r="G3" s="7"/>
      <c r="H3" s="7"/>
      <c r="I3" s="8"/>
      <c r="J3" s="5"/>
      <c r="K3" s="9"/>
      <c r="L3" s="9"/>
    </row>
    <row r="4" spans="1:12" x14ac:dyDescent="0.25">
      <c r="B4" s="3" t="s">
        <v>2</v>
      </c>
      <c r="C4" s="4" t="s">
        <v>42</v>
      </c>
      <c r="D4" s="10"/>
      <c r="E4" s="10"/>
      <c r="F4" s="10"/>
      <c r="G4" s="10"/>
      <c r="H4" s="10"/>
      <c r="I4" s="10"/>
      <c r="J4" s="2"/>
      <c r="K4" s="2"/>
      <c r="L4" s="2"/>
    </row>
    <row r="5" spans="1:12" s="34" customFormat="1" x14ac:dyDescent="0.25">
      <c r="A5" s="11" t="s">
        <v>23</v>
      </c>
      <c r="B5" s="11" t="s">
        <v>56</v>
      </c>
      <c r="C5" s="11" t="s">
        <v>17</v>
      </c>
      <c r="D5" s="12" t="s">
        <v>3</v>
      </c>
      <c r="E5" s="33" t="s">
        <v>18</v>
      </c>
      <c r="F5" s="12" t="s">
        <v>9</v>
      </c>
      <c r="G5" s="12" t="s">
        <v>10</v>
      </c>
      <c r="H5" s="12" t="s">
        <v>11</v>
      </c>
      <c r="I5" s="12" t="s">
        <v>4</v>
      </c>
      <c r="J5" s="13" t="s">
        <v>12</v>
      </c>
      <c r="K5" s="13" t="s">
        <v>6</v>
      </c>
      <c r="L5" s="13" t="s">
        <v>5</v>
      </c>
    </row>
    <row r="6" spans="1:12" ht="24" x14ac:dyDescent="0.25">
      <c r="A6" s="14"/>
      <c r="B6" s="31">
        <f>'[1]Elenco Prezzi'!$A$5</f>
        <v>1</v>
      </c>
      <c r="C6" s="15" t="s">
        <v>32</v>
      </c>
      <c r="D6" s="15" t="s">
        <v>24</v>
      </c>
      <c r="E6" s="36">
        <v>500</v>
      </c>
      <c r="F6" s="17"/>
      <c r="G6" s="17"/>
      <c r="H6" s="17"/>
      <c r="I6" s="17">
        <v>1</v>
      </c>
      <c r="J6" s="27">
        <v>1</v>
      </c>
      <c r="K6" s="18">
        <f>E6*J6</f>
        <v>500</v>
      </c>
      <c r="L6" s="19"/>
    </row>
    <row r="7" spans="1:12" ht="36" x14ac:dyDescent="0.25">
      <c r="A7" s="14"/>
      <c r="B7" s="31">
        <f>'[1]Elenco Prezzi'!$A$7</f>
        <v>3</v>
      </c>
      <c r="C7" s="15" t="s">
        <v>33</v>
      </c>
      <c r="D7" s="15" t="s">
        <v>37</v>
      </c>
      <c r="E7" s="36">
        <v>150</v>
      </c>
      <c r="F7" s="17"/>
      <c r="G7" s="17"/>
      <c r="H7" s="17"/>
      <c r="I7" s="17">
        <v>1</v>
      </c>
      <c r="J7" s="27">
        <v>1</v>
      </c>
      <c r="K7" s="18">
        <f t="shared" ref="K7:K10" si="0">E7*J7</f>
        <v>150</v>
      </c>
      <c r="L7" s="19"/>
    </row>
    <row r="8" spans="1:12" ht="36" x14ac:dyDescent="0.25">
      <c r="A8" s="14"/>
      <c r="B8" s="31">
        <f>'[1]Elenco Prezzi'!$A$15</f>
        <v>11</v>
      </c>
      <c r="C8" s="15" t="s">
        <v>31</v>
      </c>
      <c r="D8" s="15" t="s">
        <v>30</v>
      </c>
      <c r="E8" s="36">
        <v>158.19999999999999</v>
      </c>
      <c r="F8" s="17"/>
      <c r="G8" s="17"/>
      <c r="H8" s="17"/>
      <c r="I8" s="17">
        <v>6</v>
      </c>
      <c r="J8" s="27">
        <v>6</v>
      </c>
      <c r="K8" s="18">
        <f t="shared" si="0"/>
        <v>949.19999999999993</v>
      </c>
      <c r="L8" s="19"/>
    </row>
    <row r="9" spans="1:12" ht="24" x14ac:dyDescent="0.25">
      <c r="A9" s="14"/>
      <c r="B9" s="31">
        <f>'[1]Elenco Prezzi'!$A$14</f>
        <v>10</v>
      </c>
      <c r="C9" s="15" t="s">
        <v>28</v>
      </c>
      <c r="D9" s="15" t="s">
        <v>29</v>
      </c>
      <c r="E9" s="36">
        <v>170</v>
      </c>
      <c r="F9" s="17"/>
      <c r="G9" s="17"/>
      <c r="H9" s="17">
        <v>1.5</v>
      </c>
      <c r="I9" s="17">
        <v>2</v>
      </c>
      <c r="J9" s="27">
        <v>3</v>
      </c>
      <c r="K9" s="18">
        <f t="shared" si="0"/>
        <v>510</v>
      </c>
      <c r="L9" s="19" t="s">
        <v>40</v>
      </c>
    </row>
    <row r="10" spans="1:12" ht="36" x14ac:dyDescent="0.25">
      <c r="A10" s="14"/>
      <c r="B10" s="31">
        <f>'[1]Elenco Prezzi'!$A$13</f>
        <v>9</v>
      </c>
      <c r="C10" s="15" t="s">
        <v>26</v>
      </c>
      <c r="D10" s="15" t="s">
        <v>27</v>
      </c>
      <c r="E10" s="36">
        <v>3.6</v>
      </c>
      <c r="F10" s="17"/>
      <c r="G10" s="17"/>
      <c r="H10" s="17"/>
      <c r="I10" s="17">
        <v>50</v>
      </c>
      <c r="J10" s="27">
        <v>50</v>
      </c>
      <c r="K10" s="18">
        <f t="shared" si="0"/>
        <v>180</v>
      </c>
      <c r="L10" s="19"/>
    </row>
    <row r="11" spans="1:12" x14ac:dyDescent="0.25"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x14ac:dyDescent="0.25">
      <c r="B12" s="1"/>
      <c r="C12" s="1"/>
      <c r="H12" s="28" t="s">
        <v>7</v>
      </c>
      <c r="I12" s="28"/>
      <c r="J12" s="28"/>
      <c r="K12" s="29">
        <f>SUM(K6:K10)</f>
        <v>2289.1999999999998</v>
      </c>
      <c r="L12" s="30"/>
    </row>
    <row r="13" spans="1:12" x14ac:dyDescent="0.25">
      <c r="B13" s="1"/>
      <c r="C13" s="1"/>
    </row>
    <row r="14" spans="1:12" x14ac:dyDescent="0.25"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x14ac:dyDescent="0.25">
      <c r="C15" s="20"/>
      <c r="D15" s="21"/>
      <c r="E15" s="21"/>
      <c r="F15" s="21"/>
      <c r="G15" s="21"/>
      <c r="H15" s="21"/>
      <c r="I15" s="9"/>
      <c r="J15" s="9"/>
      <c r="K15" s="9"/>
      <c r="L15" s="9"/>
    </row>
    <row r="16" spans="1:12" x14ac:dyDescent="0.25">
      <c r="C16" s="20"/>
      <c r="D16" s="21"/>
      <c r="E16" s="21"/>
      <c r="F16" s="21"/>
      <c r="G16" s="21"/>
      <c r="H16" s="21"/>
      <c r="I16" s="9"/>
      <c r="J16" s="9"/>
      <c r="K16" s="9"/>
      <c r="L16" s="22"/>
    </row>
    <row r="18" ht="15" customHeight="1" x14ac:dyDescent="0.25"/>
    <row r="21" ht="14.4" customHeight="1" x14ac:dyDescent="0.25"/>
    <row r="22" ht="15" customHeight="1" x14ac:dyDescent="0.25"/>
    <row r="23" ht="15" customHeight="1" x14ac:dyDescent="0.25"/>
    <row r="30" ht="26.25" customHeight="1" x14ac:dyDescent="0.25"/>
    <row r="61" ht="30.6" customHeight="1" x14ac:dyDescent="0.25"/>
    <row r="85" spans="13:13" ht="30.6" customHeight="1" x14ac:dyDescent="0.25"/>
    <row r="95" spans="13:13" x14ac:dyDescent="0.25">
      <c r="M95" s="20"/>
    </row>
  </sheetData>
  <sheetProtection algorithmName="SHA-512" hashValue="svRL5cLoWGLhN9MS6wk7AKFPlL7jMTarKblCK/M4FbhSfpeRJmxC9QQLSDddtt4vNKdF3pMAUWtfQYInLCSEMg==" saltValue="+q0+52JDdXNl1v1uUNCk+A==" spinCount="100000" sheet="1" objects="1" scenarios="1"/>
  <mergeCells count="2">
    <mergeCell ref="D2:I2"/>
    <mergeCell ref="A1:L1"/>
  </mergeCells>
  <phoneticPr fontId="11" type="noConversion"/>
  <pageMargins left="0.7" right="0.7" top="0.75" bottom="0.75" header="0.3" footer="0.3"/>
  <pageSetup paperSize="8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E8275-D1BC-4EAE-A068-4AF9AB0A0AAA}">
  <sheetPr>
    <tabColor theme="9" tint="0.79998168889431442"/>
    <pageSetUpPr fitToPage="1"/>
  </sheetPr>
  <dimension ref="A1:M95"/>
  <sheetViews>
    <sheetView showGridLines="0" zoomScaleNormal="100" zoomScaleSheetLayoutView="100" workbookViewId="0">
      <selection sqref="A1:XFD1048576"/>
    </sheetView>
  </sheetViews>
  <sheetFormatPr defaultColWidth="8.88671875" defaultRowHeight="12" x14ac:dyDescent="0.25"/>
  <cols>
    <col min="1" max="1" width="8.88671875" style="1"/>
    <col min="2" max="2" width="19.5546875" style="20" customWidth="1"/>
    <col min="3" max="3" width="87.6640625" style="23" customWidth="1"/>
    <col min="4" max="4" width="8.44140625" style="1" customWidth="1"/>
    <col min="5" max="5" width="10.6640625" style="1" customWidth="1"/>
    <col min="6" max="9" width="8.44140625" style="1" customWidth="1"/>
    <col min="10" max="10" width="12.5546875" style="1" customWidth="1"/>
    <col min="11" max="11" width="12.109375" style="1" customWidth="1"/>
    <col min="12" max="12" width="14.33203125" style="1" bestFit="1" customWidth="1"/>
    <col min="13" max="16384" width="8.88671875" style="1"/>
  </cols>
  <sheetData>
    <row r="1" spans="1:12" ht="15" customHeight="1" x14ac:dyDescent="0.25">
      <c r="A1" s="48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5" customHeight="1" x14ac:dyDescent="0.25">
      <c r="B2" s="3" t="s">
        <v>0</v>
      </c>
      <c r="C2" s="4" t="s">
        <v>1</v>
      </c>
      <c r="D2" s="47"/>
      <c r="E2" s="47"/>
      <c r="F2" s="47"/>
      <c r="G2" s="47"/>
      <c r="H2" s="47"/>
      <c r="I2" s="47"/>
      <c r="J2" s="5"/>
      <c r="K2" s="6"/>
      <c r="L2" s="6"/>
    </row>
    <row r="3" spans="1:12" ht="14.4" customHeight="1" x14ac:dyDescent="0.25">
      <c r="B3" s="3" t="s">
        <v>8</v>
      </c>
      <c r="C3" s="4" t="s">
        <v>58</v>
      </c>
      <c r="D3" s="7"/>
      <c r="E3" s="7"/>
      <c r="F3" s="7"/>
      <c r="G3" s="7"/>
      <c r="H3" s="7"/>
      <c r="I3" s="8"/>
      <c r="J3" s="5"/>
      <c r="K3" s="9"/>
      <c r="L3" s="9"/>
    </row>
    <row r="4" spans="1:12" x14ac:dyDescent="0.25">
      <c r="B4" s="3" t="s">
        <v>2</v>
      </c>
      <c r="C4" s="4" t="s">
        <v>43</v>
      </c>
      <c r="D4" s="10"/>
      <c r="E4" s="10"/>
      <c r="F4" s="10"/>
      <c r="G4" s="10"/>
      <c r="H4" s="10"/>
      <c r="I4" s="10"/>
      <c r="J4" s="2"/>
      <c r="K4" s="2"/>
      <c r="L4" s="2"/>
    </row>
    <row r="5" spans="1:12" s="34" customFormat="1" x14ac:dyDescent="0.25">
      <c r="A5" s="11" t="s">
        <v>23</v>
      </c>
      <c r="B5" s="11" t="s">
        <v>16</v>
      </c>
      <c r="C5" s="11" t="s">
        <v>17</v>
      </c>
      <c r="D5" s="12" t="s">
        <v>3</v>
      </c>
      <c r="E5" s="33" t="s">
        <v>18</v>
      </c>
      <c r="F5" s="12" t="s">
        <v>9</v>
      </c>
      <c r="G5" s="12" t="s">
        <v>10</v>
      </c>
      <c r="H5" s="12" t="s">
        <v>11</v>
      </c>
      <c r="I5" s="12" t="s">
        <v>4</v>
      </c>
      <c r="J5" s="13" t="s">
        <v>12</v>
      </c>
      <c r="K5" s="13" t="s">
        <v>6</v>
      </c>
      <c r="L5" s="13" t="s">
        <v>5</v>
      </c>
    </row>
    <row r="6" spans="1:12" ht="24" x14ac:dyDescent="0.25">
      <c r="A6" s="14"/>
      <c r="B6" s="31">
        <f>'[1]Elenco Prezzi'!$A$5</f>
        <v>1</v>
      </c>
      <c r="C6" s="15" t="s">
        <v>32</v>
      </c>
      <c r="D6" s="15" t="s">
        <v>24</v>
      </c>
      <c r="E6" s="36">
        <v>500</v>
      </c>
      <c r="F6" s="17"/>
      <c r="G6" s="17"/>
      <c r="H6" s="17"/>
      <c r="I6" s="17">
        <v>1</v>
      </c>
      <c r="J6" s="27">
        <v>1</v>
      </c>
      <c r="K6" s="18">
        <f>E6*J6</f>
        <v>500</v>
      </c>
      <c r="L6" s="19"/>
    </row>
    <row r="7" spans="1:12" ht="36" x14ac:dyDescent="0.25">
      <c r="A7" s="14"/>
      <c r="B7" s="31">
        <f>'[1]Elenco Prezzi'!$A$8</f>
        <v>4</v>
      </c>
      <c r="C7" s="15" t="s">
        <v>34</v>
      </c>
      <c r="D7" s="15" t="s">
        <v>37</v>
      </c>
      <c r="E7" s="36">
        <v>180</v>
      </c>
      <c r="F7" s="17"/>
      <c r="G7" s="17"/>
      <c r="H7" s="17"/>
      <c r="I7" s="17">
        <v>1</v>
      </c>
      <c r="J7" s="27">
        <v>1</v>
      </c>
      <c r="K7" s="18">
        <f t="shared" ref="K7:K10" si="0">E7*J7</f>
        <v>180</v>
      </c>
      <c r="L7" s="19"/>
    </row>
    <row r="8" spans="1:12" ht="36" x14ac:dyDescent="0.25">
      <c r="A8" s="14"/>
      <c r="B8" s="31">
        <f>'[1]Elenco Prezzi'!$A$15</f>
        <v>11</v>
      </c>
      <c r="C8" s="15" t="s">
        <v>31</v>
      </c>
      <c r="D8" s="15" t="s">
        <v>30</v>
      </c>
      <c r="E8" s="36">
        <v>158.19999999999999</v>
      </c>
      <c r="F8" s="17"/>
      <c r="G8" s="17"/>
      <c r="H8" s="17"/>
      <c r="I8" s="17">
        <v>6</v>
      </c>
      <c r="J8" s="27">
        <v>6</v>
      </c>
      <c r="K8" s="18">
        <f t="shared" si="0"/>
        <v>949.19999999999993</v>
      </c>
      <c r="L8" s="19"/>
    </row>
    <row r="9" spans="1:12" ht="24" x14ac:dyDescent="0.25">
      <c r="A9" s="14"/>
      <c r="B9" s="31">
        <f>'[1]Elenco Prezzi'!$A$14</f>
        <v>10</v>
      </c>
      <c r="C9" s="15" t="s">
        <v>28</v>
      </c>
      <c r="D9" s="15" t="s">
        <v>29</v>
      </c>
      <c r="E9" s="36">
        <v>170</v>
      </c>
      <c r="F9" s="17"/>
      <c r="G9" s="17"/>
      <c r="H9" s="17">
        <v>1.5</v>
      </c>
      <c r="I9" s="17">
        <v>2</v>
      </c>
      <c r="J9" s="27">
        <v>3</v>
      </c>
      <c r="K9" s="18">
        <f t="shared" si="0"/>
        <v>510</v>
      </c>
      <c r="L9" s="19" t="s">
        <v>40</v>
      </c>
    </row>
    <row r="10" spans="1:12" ht="36" x14ac:dyDescent="0.25">
      <c r="A10" s="14"/>
      <c r="B10" s="31">
        <f>'[1]Elenco Prezzi'!$A$13</f>
        <v>9</v>
      </c>
      <c r="C10" s="15" t="s">
        <v>26</v>
      </c>
      <c r="D10" s="15" t="s">
        <v>27</v>
      </c>
      <c r="E10" s="36">
        <v>3.6</v>
      </c>
      <c r="F10" s="17"/>
      <c r="G10" s="17"/>
      <c r="H10" s="17"/>
      <c r="I10" s="17">
        <v>50</v>
      </c>
      <c r="J10" s="27">
        <v>50</v>
      </c>
      <c r="K10" s="18">
        <f t="shared" si="0"/>
        <v>180</v>
      </c>
      <c r="L10" s="19"/>
    </row>
    <row r="11" spans="1:12" x14ac:dyDescent="0.25"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x14ac:dyDescent="0.25">
      <c r="B12" s="1"/>
      <c r="C12" s="1"/>
      <c r="H12" s="28" t="s">
        <v>7</v>
      </c>
      <c r="I12" s="28"/>
      <c r="J12" s="28"/>
      <c r="K12" s="29">
        <f>SUM(K6:K10)</f>
        <v>2319.1999999999998</v>
      </c>
      <c r="L12" s="30"/>
    </row>
    <row r="13" spans="1:12" x14ac:dyDescent="0.25">
      <c r="B13" s="1"/>
      <c r="C13" s="1"/>
    </row>
    <row r="14" spans="1:12" x14ac:dyDescent="0.25"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x14ac:dyDescent="0.25">
      <c r="C15" s="20"/>
      <c r="D15" s="21"/>
      <c r="E15" s="21"/>
      <c r="F15" s="21"/>
      <c r="G15" s="21"/>
      <c r="H15" s="21"/>
      <c r="I15" s="9"/>
      <c r="J15" s="9"/>
      <c r="K15" s="9"/>
      <c r="L15" s="9"/>
    </row>
    <row r="16" spans="1:12" x14ac:dyDescent="0.25">
      <c r="C16" s="20"/>
      <c r="D16" s="21"/>
      <c r="E16" s="21"/>
      <c r="F16" s="21"/>
      <c r="G16" s="21"/>
      <c r="H16" s="21"/>
      <c r="I16" s="9"/>
      <c r="J16" s="9"/>
      <c r="K16" s="9"/>
      <c r="L16" s="22"/>
    </row>
    <row r="18" ht="15" customHeight="1" x14ac:dyDescent="0.25"/>
    <row r="21" ht="14.4" customHeight="1" x14ac:dyDescent="0.25"/>
    <row r="22" ht="15" customHeight="1" x14ac:dyDescent="0.25"/>
    <row r="23" ht="15" customHeight="1" x14ac:dyDescent="0.25"/>
    <row r="30" ht="26.25" customHeight="1" x14ac:dyDescent="0.25"/>
    <row r="61" ht="30.6" customHeight="1" x14ac:dyDescent="0.25"/>
    <row r="85" spans="13:13" ht="30.6" customHeight="1" x14ac:dyDescent="0.25"/>
    <row r="95" spans="13:13" x14ac:dyDescent="0.25">
      <c r="M95" s="20"/>
    </row>
  </sheetData>
  <sheetProtection algorithmName="SHA-512" hashValue="1BCECx9eoZ7dESUvR0ALkW3IroxC81rVm80p2C7h3i3w6QZNK5tENgl1IRLjBDNJqbiJn5gpkCOTzwE5slBvDg==" saltValue="E3OEhboA1UdoJ9m+LHs4ag==" spinCount="100000" sheet="1" objects="1" scenarios="1"/>
  <mergeCells count="2">
    <mergeCell ref="A1:L1"/>
    <mergeCell ref="D2:I2"/>
  </mergeCells>
  <pageMargins left="0.7" right="0.7" top="0.75" bottom="0.75" header="0.3" footer="0.3"/>
  <pageSetup paperSize="8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C433-EE21-4F23-B2B6-745EA5765D37}">
  <sheetPr>
    <tabColor theme="9" tint="0.79998168889431442"/>
    <pageSetUpPr fitToPage="1"/>
  </sheetPr>
  <dimension ref="A1:M95"/>
  <sheetViews>
    <sheetView showGridLines="0" zoomScaleNormal="100" zoomScaleSheetLayoutView="100" workbookViewId="0">
      <selection sqref="A1:XFD1048576"/>
    </sheetView>
  </sheetViews>
  <sheetFormatPr defaultColWidth="8.88671875" defaultRowHeight="12" x14ac:dyDescent="0.25"/>
  <cols>
    <col min="1" max="1" width="8.88671875" style="1"/>
    <col min="2" max="2" width="19.5546875" style="20" customWidth="1"/>
    <col min="3" max="3" width="87.6640625" style="23" customWidth="1"/>
    <col min="4" max="4" width="8.44140625" style="1" customWidth="1"/>
    <col min="5" max="5" width="10.6640625" style="1" customWidth="1"/>
    <col min="6" max="9" width="8.44140625" style="1" customWidth="1"/>
    <col min="10" max="10" width="12.5546875" style="1" customWidth="1"/>
    <col min="11" max="11" width="12.109375" style="1" customWidth="1"/>
    <col min="12" max="12" width="14.33203125" style="1" bestFit="1" customWidth="1"/>
    <col min="13" max="16384" width="8.88671875" style="1"/>
  </cols>
  <sheetData>
    <row r="1" spans="1:12" ht="15" customHeight="1" x14ac:dyDescent="0.25">
      <c r="A1" s="48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5" customHeight="1" x14ac:dyDescent="0.25">
      <c r="B2" s="3" t="s">
        <v>0</v>
      </c>
      <c r="C2" s="4" t="s">
        <v>1</v>
      </c>
      <c r="D2" s="47"/>
      <c r="E2" s="47"/>
      <c r="F2" s="47"/>
      <c r="G2" s="47"/>
      <c r="H2" s="47"/>
      <c r="I2" s="47"/>
      <c r="J2" s="5"/>
      <c r="K2" s="6"/>
      <c r="L2" s="6"/>
    </row>
    <row r="3" spans="1:12" ht="14.4" customHeight="1" x14ac:dyDescent="0.25">
      <c r="B3" s="3" t="s">
        <v>8</v>
      </c>
      <c r="C3" s="4" t="s">
        <v>58</v>
      </c>
      <c r="D3" s="7"/>
      <c r="E3" s="7"/>
      <c r="F3" s="7"/>
      <c r="G3" s="7"/>
      <c r="H3" s="7"/>
      <c r="I3" s="8"/>
      <c r="J3" s="5"/>
      <c r="K3" s="9"/>
      <c r="L3" s="9"/>
    </row>
    <row r="4" spans="1:12" x14ac:dyDescent="0.25">
      <c r="B4" s="3" t="s">
        <v>2</v>
      </c>
      <c r="C4" s="4" t="s">
        <v>44</v>
      </c>
      <c r="D4" s="10"/>
      <c r="E4" s="10"/>
      <c r="F4" s="10"/>
      <c r="G4" s="10"/>
      <c r="H4" s="10"/>
      <c r="I4" s="10"/>
      <c r="J4" s="2"/>
      <c r="K4" s="2"/>
      <c r="L4" s="2"/>
    </row>
    <row r="5" spans="1:12" s="34" customFormat="1" x14ac:dyDescent="0.25">
      <c r="A5" s="11" t="s">
        <v>23</v>
      </c>
      <c r="B5" s="11" t="s">
        <v>16</v>
      </c>
      <c r="C5" s="11" t="s">
        <v>17</v>
      </c>
      <c r="D5" s="12" t="s">
        <v>3</v>
      </c>
      <c r="E5" s="33" t="s">
        <v>18</v>
      </c>
      <c r="F5" s="12" t="s">
        <v>9</v>
      </c>
      <c r="G5" s="12" t="s">
        <v>10</v>
      </c>
      <c r="H5" s="12" t="s">
        <v>11</v>
      </c>
      <c r="I5" s="12" t="s">
        <v>4</v>
      </c>
      <c r="J5" s="13" t="s">
        <v>12</v>
      </c>
      <c r="K5" s="13" t="s">
        <v>6</v>
      </c>
      <c r="L5" s="13" t="s">
        <v>5</v>
      </c>
    </row>
    <row r="6" spans="1:12" ht="24" x14ac:dyDescent="0.25">
      <c r="A6" s="14"/>
      <c r="B6" s="31">
        <f>'[1]Elenco Prezzi'!$A$5</f>
        <v>1</v>
      </c>
      <c r="C6" s="15" t="s">
        <v>32</v>
      </c>
      <c r="D6" s="15" t="s">
        <v>24</v>
      </c>
      <c r="E6" s="36">
        <v>500</v>
      </c>
      <c r="F6" s="17"/>
      <c r="G6" s="17"/>
      <c r="H6" s="17"/>
      <c r="I6" s="17">
        <v>1</v>
      </c>
      <c r="J6" s="27">
        <v>1</v>
      </c>
      <c r="K6" s="18">
        <f>E6*J6</f>
        <v>500</v>
      </c>
      <c r="L6" s="19"/>
    </row>
    <row r="7" spans="1:12" ht="36" x14ac:dyDescent="0.25">
      <c r="A7" s="14"/>
      <c r="B7" s="31">
        <f>'[1]Elenco Prezzi'!$A$9</f>
        <v>5</v>
      </c>
      <c r="C7" s="15" t="s">
        <v>35</v>
      </c>
      <c r="D7" s="15" t="s">
        <v>37</v>
      </c>
      <c r="E7" s="36">
        <v>250</v>
      </c>
      <c r="F7" s="17"/>
      <c r="G7" s="17"/>
      <c r="H7" s="17"/>
      <c r="I7" s="17">
        <v>1</v>
      </c>
      <c r="J7" s="27">
        <v>1</v>
      </c>
      <c r="K7" s="18">
        <f t="shared" ref="K7:K10" si="0">E7*J7</f>
        <v>250</v>
      </c>
      <c r="L7" s="19"/>
    </row>
    <row r="8" spans="1:12" ht="36" x14ac:dyDescent="0.25">
      <c r="A8" s="14"/>
      <c r="B8" s="31">
        <f>'[1]Elenco Prezzi'!$A$15</f>
        <v>11</v>
      </c>
      <c r="C8" s="15" t="s">
        <v>31</v>
      </c>
      <c r="D8" s="15" t="s">
        <v>30</v>
      </c>
      <c r="E8" s="36">
        <v>158.19999999999999</v>
      </c>
      <c r="F8" s="17"/>
      <c r="G8" s="17"/>
      <c r="H8" s="17"/>
      <c r="I8" s="17">
        <v>6</v>
      </c>
      <c r="J8" s="27">
        <v>6</v>
      </c>
      <c r="K8" s="18">
        <f t="shared" si="0"/>
        <v>949.19999999999993</v>
      </c>
      <c r="L8" s="19"/>
    </row>
    <row r="9" spans="1:12" ht="24" x14ac:dyDescent="0.25">
      <c r="A9" s="14"/>
      <c r="B9" s="31">
        <f>'[1]Elenco Prezzi'!$A$14</f>
        <v>10</v>
      </c>
      <c r="C9" s="15" t="s">
        <v>28</v>
      </c>
      <c r="D9" s="15" t="s">
        <v>29</v>
      </c>
      <c r="E9" s="36">
        <v>170</v>
      </c>
      <c r="F9" s="17"/>
      <c r="G9" s="17"/>
      <c r="H9" s="17">
        <v>1.5</v>
      </c>
      <c r="I9" s="17">
        <v>2</v>
      </c>
      <c r="J9" s="27">
        <v>3</v>
      </c>
      <c r="K9" s="18">
        <f t="shared" si="0"/>
        <v>510</v>
      </c>
      <c r="L9" s="19" t="s">
        <v>40</v>
      </c>
    </row>
    <row r="10" spans="1:12" ht="36" x14ac:dyDescent="0.25">
      <c r="A10" s="14"/>
      <c r="B10" s="31">
        <f>'[1]Elenco Prezzi'!$A$13</f>
        <v>9</v>
      </c>
      <c r="C10" s="15" t="s">
        <v>26</v>
      </c>
      <c r="D10" s="15" t="s">
        <v>27</v>
      </c>
      <c r="E10" s="36">
        <v>3.6</v>
      </c>
      <c r="F10" s="17"/>
      <c r="G10" s="17"/>
      <c r="H10" s="17"/>
      <c r="I10" s="17">
        <v>50</v>
      </c>
      <c r="J10" s="27">
        <v>50</v>
      </c>
      <c r="K10" s="18">
        <f t="shared" si="0"/>
        <v>180</v>
      </c>
      <c r="L10" s="19"/>
    </row>
    <row r="11" spans="1:12" x14ac:dyDescent="0.25"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x14ac:dyDescent="0.25">
      <c r="B12" s="1"/>
      <c r="C12" s="1"/>
      <c r="H12" s="28" t="s">
        <v>7</v>
      </c>
      <c r="I12" s="28"/>
      <c r="J12" s="28"/>
      <c r="K12" s="29">
        <f>SUM(K6:K10)</f>
        <v>2389.1999999999998</v>
      </c>
      <c r="L12" s="30"/>
    </row>
    <row r="13" spans="1:12" x14ac:dyDescent="0.25">
      <c r="B13" s="1"/>
      <c r="C13" s="1"/>
    </row>
    <row r="14" spans="1:12" x14ac:dyDescent="0.25"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x14ac:dyDescent="0.25">
      <c r="C15" s="20"/>
      <c r="D15" s="21"/>
      <c r="E15" s="21"/>
      <c r="F15" s="21"/>
      <c r="G15" s="21"/>
      <c r="H15" s="21"/>
      <c r="I15" s="9"/>
      <c r="J15" s="9"/>
      <c r="K15" s="9"/>
      <c r="L15" s="9"/>
    </row>
    <row r="16" spans="1:12" x14ac:dyDescent="0.25">
      <c r="C16" s="20"/>
      <c r="D16" s="21"/>
      <c r="E16" s="21"/>
      <c r="F16" s="21"/>
      <c r="G16" s="21"/>
      <c r="H16" s="21"/>
      <c r="I16" s="9"/>
      <c r="J16" s="9"/>
      <c r="K16" s="9"/>
      <c r="L16" s="22"/>
    </row>
    <row r="18" ht="15" customHeight="1" x14ac:dyDescent="0.25"/>
    <row r="21" ht="14.4" customHeight="1" x14ac:dyDescent="0.25"/>
    <row r="22" ht="15" customHeight="1" x14ac:dyDescent="0.25"/>
    <row r="23" ht="15" customHeight="1" x14ac:dyDescent="0.25"/>
    <row r="30" ht="26.25" customHeight="1" x14ac:dyDescent="0.25"/>
    <row r="61" ht="30.6" customHeight="1" x14ac:dyDescent="0.25"/>
    <row r="85" spans="13:13" ht="30.6" customHeight="1" x14ac:dyDescent="0.25"/>
    <row r="95" spans="13:13" x14ac:dyDescent="0.25">
      <c r="M95" s="20"/>
    </row>
  </sheetData>
  <sheetProtection algorithmName="SHA-512" hashValue="tu2FiPegAqIp1VlWxt0DKgAqFi0wlj1K5A3aNUVvH/r88WxcDaFAsILPut+GyKXDJGe7eljsuQFVFGZqy7gFVg==" saltValue="nb86QAwVqu/4cVba+y2iUg==" spinCount="100000" sheet="1" objects="1" scenarios="1"/>
  <mergeCells count="2">
    <mergeCell ref="A1:L1"/>
    <mergeCell ref="D2:I2"/>
  </mergeCells>
  <pageMargins left="0.7" right="0.7" top="0.75" bottom="0.75" header="0.3" footer="0.3"/>
  <pageSetup paperSize="8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175F-99BF-4387-B8FE-04AEF8386858}">
  <sheetPr>
    <tabColor theme="9" tint="0.79998168889431442"/>
    <pageSetUpPr fitToPage="1"/>
  </sheetPr>
  <dimension ref="A1:M95"/>
  <sheetViews>
    <sheetView showGridLines="0" zoomScaleNormal="100" zoomScaleSheetLayoutView="100" workbookViewId="0">
      <selection activeCell="E25" sqref="E25"/>
    </sheetView>
  </sheetViews>
  <sheetFormatPr defaultColWidth="8.88671875" defaultRowHeight="12" x14ac:dyDescent="0.25"/>
  <cols>
    <col min="1" max="1" width="8.88671875" style="1"/>
    <col min="2" max="2" width="19.5546875" style="20" customWidth="1"/>
    <col min="3" max="3" width="87.6640625" style="23" customWidth="1"/>
    <col min="4" max="4" width="8.44140625" style="1" customWidth="1"/>
    <col min="5" max="5" width="10.6640625" style="1" customWidth="1"/>
    <col min="6" max="9" width="8.44140625" style="1" customWidth="1"/>
    <col min="10" max="10" width="12.5546875" style="1" customWidth="1"/>
    <col min="11" max="11" width="12.109375" style="1" customWidth="1"/>
    <col min="12" max="12" width="14.33203125" style="1" bestFit="1" customWidth="1"/>
    <col min="13" max="16384" width="8.88671875" style="1"/>
  </cols>
  <sheetData>
    <row r="1" spans="1:12" ht="15" customHeight="1" x14ac:dyDescent="0.25">
      <c r="A1" s="48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5" customHeight="1" x14ac:dyDescent="0.25">
      <c r="B2" s="3" t="s">
        <v>0</v>
      </c>
      <c r="C2" s="4" t="s">
        <v>1</v>
      </c>
      <c r="D2" s="47"/>
      <c r="E2" s="47"/>
      <c r="F2" s="47"/>
      <c r="G2" s="47"/>
      <c r="H2" s="47"/>
      <c r="I2" s="47"/>
      <c r="J2" s="5"/>
      <c r="K2" s="6"/>
      <c r="L2" s="6"/>
    </row>
    <row r="3" spans="1:12" ht="14.4" customHeight="1" x14ac:dyDescent="0.25">
      <c r="B3" s="3" t="s">
        <v>8</v>
      </c>
      <c r="C3" s="4" t="s">
        <v>58</v>
      </c>
      <c r="D3" s="7"/>
      <c r="E3" s="7"/>
      <c r="F3" s="7"/>
      <c r="G3" s="7"/>
      <c r="H3" s="7"/>
      <c r="I3" s="8"/>
      <c r="J3" s="5"/>
      <c r="K3" s="9"/>
      <c r="L3" s="9"/>
    </row>
    <row r="4" spans="1:12" x14ac:dyDescent="0.25">
      <c r="B4" s="3" t="s">
        <v>2</v>
      </c>
      <c r="C4" s="4" t="s">
        <v>45</v>
      </c>
      <c r="D4" s="10"/>
      <c r="E4" s="10"/>
      <c r="F4" s="10"/>
      <c r="G4" s="10"/>
      <c r="H4" s="10"/>
      <c r="I4" s="10"/>
      <c r="J4" s="2"/>
      <c r="K4" s="2"/>
      <c r="L4" s="2"/>
    </row>
    <row r="5" spans="1:12" s="34" customFormat="1" x14ac:dyDescent="0.25">
      <c r="A5" s="11" t="s">
        <v>23</v>
      </c>
      <c r="B5" s="11" t="s">
        <v>16</v>
      </c>
      <c r="C5" s="11" t="s">
        <v>17</v>
      </c>
      <c r="D5" s="12" t="s">
        <v>3</v>
      </c>
      <c r="E5" s="33" t="s">
        <v>18</v>
      </c>
      <c r="F5" s="12" t="s">
        <v>9</v>
      </c>
      <c r="G5" s="12" t="s">
        <v>10</v>
      </c>
      <c r="H5" s="12" t="s">
        <v>11</v>
      </c>
      <c r="I5" s="12" t="s">
        <v>4</v>
      </c>
      <c r="J5" s="13" t="s">
        <v>12</v>
      </c>
      <c r="K5" s="13" t="s">
        <v>6</v>
      </c>
      <c r="L5" s="13" t="s">
        <v>5</v>
      </c>
    </row>
    <row r="6" spans="1:12" ht="24" x14ac:dyDescent="0.25">
      <c r="A6" s="14"/>
      <c r="B6" s="31">
        <f>'[1]Elenco Prezzi'!$A$5</f>
        <v>1</v>
      </c>
      <c r="C6" s="15" t="s">
        <v>32</v>
      </c>
      <c r="D6" s="15" t="s">
        <v>24</v>
      </c>
      <c r="E6" s="36">
        <v>500</v>
      </c>
      <c r="F6" s="17"/>
      <c r="G6" s="17"/>
      <c r="H6" s="17"/>
      <c r="I6" s="17">
        <v>1</v>
      </c>
      <c r="J6" s="27">
        <v>1</v>
      </c>
      <c r="K6" s="18">
        <f>E6*J6</f>
        <v>500</v>
      </c>
      <c r="L6" s="19"/>
    </row>
    <row r="7" spans="1:12" ht="36" x14ac:dyDescent="0.25">
      <c r="A7" s="14"/>
      <c r="B7" s="31">
        <f>'[1]Elenco Prezzi'!$A$10</f>
        <v>6</v>
      </c>
      <c r="C7" s="15" t="s">
        <v>36</v>
      </c>
      <c r="D7" s="15" t="s">
        <v>37</v>
      </c>
      <c r="E7" s="36">
        <v>350</v>
      </c>
      <c r="F7" s="17"/>
      <c r="G7" s="17"/>
      <c r="H7" s="17"/>
      <c r="I7" s="17">
        <v>1</v>
      </c>
      <c r="J7" s="27">
        <v>1</v>
      </c>
      <c r="K7" s="18">
        <f t="shared" ref="K7:K10" si="0">E7*J7</f>
        <v>350</v>
      </c>
      <c r="L7" s="19"/>
    </row>
    <row r="8" spans="1:12" ht="36" x14ac:dyDescent="0.25">
      <c r="A8" s="14"/>
      <c r="B8" s="31">
        <f>'[1]Elenco Prezzi'!$A$15</f>
        <v>11</v>
      </c>
      <c r="C8" s="15" t="s">
        <v>31</v>
      </c>
      <c r="D8" s="15" t="s">
        <v>30</v>
      </c>
      <c r="E8" s="36">
        <v>158.19999999999999</v>
      </c>
      <c r="F8" s="17"/>
      <c r="G8" s="17"/>
      <c r="H8" s="17"/>
      <c r="I8" s="17">
        <v>6</v>
      </c>
      <c r="J8" s="27">
        <v>6</v>
      </c>
      <c r="K8" s="18">
        <f t="shared" si="0"/>
        <v>949.19999999999993</v>
      </c>
      <c r="L8" s="19"/>
    </row>
    <row r="9" spans="1:12" ht="24" x14ac:dyDescent="0.25">
      <c r="A9" s="14"/>
      <c r="B9" s="31">
        <f>'[1]Elenco Prezzi'!$A$14</f>
        <v>10</v>
      </c>
      <c r="C9" s="15" t="s">
        <v>28</v>
      </c>
      <c r="D9" s="15" t="s">
        <v>29</v>
      </c>
      <c r="E9" s="36">
        <v>170</v>
      </c>
      <c r="F9" s="17"/>
      <c r="G9" s="17"/>
      <c r="H9" s="17">
        <v>1.5</v>
      </c>
      <c r="I9" s="17">
        <v>2</v>
      </c>
      <c r="J9" s="27">
        <v>3</v>
      </c>
      <c r="K9" s="18">
        <f t="shared" si="0"/>
        <v>510</v>
      </c>
      <c r="L9" s="19" t="s">
        <v>40</v>
      </c>
    </row>
    <row r="10" spans="1:12" ht="36" x14ac:dyDescent="0.25">
      <c r="A10" s="14"/>
      <c r="B10" s="31">
        <f>'[1]Elenco Prezzi'!$A$13</f>
        <v>9</v>
      </c>
      <c r="C10" s="15" t="s">
        <v>26</v>
      </c>
      <c r="D10" s="15" t="s">
        <v>27</v>
      </c>
      <c r="E10" s="36">
        <v>3.6</v>
      </c>
      <c r="F10" s="17"/>
      <c r="G10" s="17"/>
      <c r="H10" s="17"/>
      <c r="I10" s="17">
        <v>50</v>
      </c>
      <c r="J10" s="27">
        <v>50</v>
      </c>
      <c r="K10" s="18">
        <f t="shared" si="0"/>
        <v>180</v>
      </c>
      <c r="L10" s="19"/>
    </row>
    <row r="11" spans="1:12" x14ac:dyDescent="0.25"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x14ac:dyDescent="0.25">
      <c r="B12" s="1"/>
      <c r="C12" s="1"/>
      <c r="H12" s="28" t="s">
        <v>7</v>
      </c>
      <c r="I12" s="28"/>
      <c r="J12" s="28"/>
      <c r="K12" s="29">
        <f>SUM(K6:K10)</f>
        <v>2489.1999999999998</v>
      </c>
      <c r="L12" s="30"/>
    </row>
    <row r="13" spans="1:12" x14ac:dyDescent="0.25">
      <c r="B13" s="1"/>
      <c r="C13" s="1"/>
    </row>
    <row r="14" spans="1:12" x14ac:dyDescent="0.25"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x14ac:dyDescent="0.25">
      <c r="C15" s="20"/>
      <c r="D15" s="21"/>
      <c r="E15" s="21"/>
      <c r="F15" s="21"/>
      <c r="G15" s="21"/>
      <c r="H15" s="21"/>
      <c r="I15" s="9"/>
      <c r="J15" s="9"/>
      <c r="K15" s="9"/>
      <c r="L15" s="9"/>
    </row>
    <row r="16" spans="1:12" x14ac:dyDescent="0.25">
      <c r="C16" s="20"/>
      <c r="D16" s="21"/>
      <c r="E16" s="21"/>
      <c r="F16" s="21"/>
      <c r="G16" s="21"/>
      <c r="H16" s="21"/>
      <c r="I16" s="9"/>
      <c r="J16" s="9"/>
      <c r="K16" s="9"/>
      <c r="L16" s="22"/>
    </row>
    <row r="18" ht="15" customHeight="1" x14ac:dyDescent="0.25"/>
    <row r="21" ht="14.4" customHeight="1" x14ac:dyDescent="0.25"/>
    <row r="22" ht="15" customHeight="1" x14ac:dyDescent="0.25"/>
    <row r="23" ht="15" customHeight="1" x14ac:dyDescent="0.25"/>
    <row r="30" ht="26.25" customHeight="1" x14ac:dyDescent="0.25"/>
    <row r="61" ht="30.6" customHeight="1" x14ac:dyDescent="0.25"/>
    <row r="85" spans="13:13" ht="30.6" customHeight="1" x14ac:dyDescent="0.25"/>
    <row r="95" spans="13:13" x14ac:dyDescent="0.25">
      <c r="M95" s="20"/>
    </row>
  </sheetData>
  <sheetProtection algorithmName="SHA-512" hashValue="fbK3/ObNTMXJ3DfbTHyMXIft4Kx4XjZUTas8pl9Efbx/LOxA3uVTHZmo3SMC5kSNnIiEmpX3/CcDuwPCCjuegw==" saltValue="kNEH1BlXaGHEkEjkDwk39g==" spinCount="100000" sheet="1" objects="1" scenarios="1"/>
  <mergeCells count="2">
    <mergeCell ref="A1:L1"/>
    <mergeCell ref="D2:I2"/>
  </mergeCells>
  <pageMargins left="0.7" right="0.7" top="0.75" bottom="0.75" header="0.3" footer="0.3"/>
  <pageSetup paperSize="8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A2DD-9827-4AB0-85B4-DF4019184A1E}">
  <sheetPr>
    <tabColor theme="9" tint="0.79998168889431442"/>
    <pageSetUpPr fitToPage="1"/>
  </sheetPr>
  <dimension ref="A1:M94"/>
  <sheetViews>
    <sheetView showGridLines="0" zoomScaleNormal="100" zoomScaleSheetLayoutView="100" workbookViewId="0">
      <selection sqref="A1:XFD1048576"/>
    </sheetView>
  </sheetViews>
  <sheetFormatPr defaultColWidth="8.88671875" defaultRowHeight="12" x14ac:dyDescent="0.25"/>
  <cols>
    <col min="1" max="1" width="8.88671875" style="1"/>
    <col min="2" max="2" width="19.5546875" style="20" customWidth="1"/>
    <col min="3" max="3" width="87.6640625" style="23" customWidth="1"/>
    <col min="4" max="4" width="8.44140625" style="1" customWidth="1"/>
    <col min="5" max="5" width="10.6640625" style="1" customWidth="1"/>
    <col min="6" max="9" width="8.44140625" style="1" customWidth="1"/>
    <col min="10" max="10" width="12.5546875" style="1" customWidth="1"/>
    <col min="11" max="11" width="12.109375" style="1" customWidth="1"/>
    <col min="12" max="12" width="14.33203125" style="1" bestFit="1" customWidth="1"/>
    <col min="13" max="16384" width="8.88671875" style="1"/>
  </cols>
  <sheetData>
    <row r="1" spans="1:12" ht="15" customHeight="1" x14ac:dyDescent="0.25">
      <c r="A1" s="48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5" customHeight="1" x14ac:dyDescent="0.25">
      <c r="B2" s="3" t="s">
        <v>0</v>
      </c>
      <c r="C2" s="4" t="s">
        <v>1</v>
      </c>
      <c r="D2" s="47"/>
      <c r="E2" s="47"/>
      <c r="F2" s="47"/>
      <c r="G2" s="47"/>
      <c r="H2" s="47"/>
      <c r="I2" s="47"/>
      <c r="J2" s="5"/>
      <c r="K2" s="6"/>
      <c r="L2" s="6"/>
    </row>
    <row r="3" spans="1:12" ht="14.4" customHeight="1" x14ac:dyDescent="0.25">
      <c r="B3" s="3" t="s">
        <v>8</v>
      </c>
      <c r="C3" s="4" t="s">
        <v>58</v>
      </c>
      <c r="D3" s="7"/>
      <c r="E3" s="7"/>
      <c r="F3" s="7"/>
      <c r="G3" s="7"/>
      <c r="H3" s="7"/>
      <c r="I3" s="8"/>
      <c r="J3" s="5"/>
      <c r="K3" s="9"/>
      <c r="L3" s="9"/>
    </row>
    <row r="4" spans="1:12" x14ac:dyDescent="0.25">
      <c r="B4" s="3" t="s">
        <v>2</v>
      </c>
      <c r="C4" s="4" t="s">
        <v>46</v>
      </c>
      <c r="D4" s="10"/>
      <c r="E4" s="10"/>
      <c r="F4" s="10"/>
      <c r="G4" s="10"/>
      <c r="H4" s="10"/>
      <c r="I4" s="10"/>
      <c r="J4" s="2"/>
      <c r="K4" s="2"/>
      <c r="L4" s="2"/>
    </row>
    <row r="5" spans="1:12" s="34" customFormat="1" x14ac:dyDescent="0.25">
      <c r="A5" s="11" t="s">
        <v>23</v>
      </c>
      <c r="B5" s="11" t="s">
        <v>16</v>
      </c>
      <c r="C5" s="11" t="s">
        <v>17</v>
      </c>
      <c r="D5" s="12" t="s">
        <v>3</v>
      </c>
      <c r="E5" s="33" t="s">
        <v>18</v>
      </c>
      <c r="F5" s="12" t="s">
        <v>9</v>
      </c>
      <c r="G5" s="12" t="s">
        <v>10</v>
      </c>
      <c r="H5" s="12" t="s">
        <v>11</v>
      </c>
      <c r="I5" s="12" t="s">
        <v>4</v>
      </c>
      <c r="J5" s="13" t="s">
        <v>12</v>
      </c>
      <c r="K5" s="13" t="s">
        <v>6</v>
      </c>
      <c r="L5" s="13" t="s">
        <v>5</v>
      </c>
    </row>
    <row r="6" spans="1:12" ht="24" x14ac:dyDescent="0.25">
      <c r="A6" s="14"/>
      <c r="B6" s="31">
        <v>2</v>
      </c>
      <c r="C6" s="15" t="s">
        <v>41</v>
      </c>
      <c r="D6" s="15" t="s">
        <v>24</v>
      </c>
      <c r="E6" s="36">
        <v>700</v>
      </c>
      <c r="F6" s="17"/>
      <c r="G6" s="17"/>
      <c r="H6" s="17"/>
      <c r="I6" s="17">
        <v>1</v>
      </c>
      <c r="J6" s="27">
        <v>1</v>
      </c>
      <c r="K6" s="18">
        <f>E6*J6</f>
        <v>700</v>
      </c>
      <c r="L6" s="19"/>
    </row>
    <row r="7" spans="1:12" ht="36" x14ac:dyDescent="0.25">
      <c r="A7" s="14"/>
      <c r="B7" s="31">
        <f>'[1]Elenco Prezzi'!$A$15</f>
        <v>11</v>
      </c>
      <c r="C7" s="15" t="s">
        <v>31</v>
      </c>
      <c r="D7" s="15" t="s">
        <v>30</v>
      </c>
      <c r="E7" s="36">
        <v>158.19999999999999</v>
      </c>
      <c r="F7" s="17"/>
      <c r="G7" s="17"/>
      <c r="H7" s="17"/>
      <c r="I7" s="17">
        <v>8</v>
      </c>
      <c r="J7" s="27">
        <v>8</v>
      </c>
      <c r="K7" s="18">
        <f t="shared" ref="K7:K9" si="0">E7*J7</f>
        <v>1265.5999999999999</v>
      </c>
      <c r="L7" s="19"/>
    </row>
    <row r="8" spans="1:12" x14ac:dyDescent="0.25">
      <c r="A8" s="14"/>
      <c r="B8" s="31">
        <f>'[1]Elenco Prezzi'!$A$14</f>
        <v>10</v>
      </c>
      <c r="C8" s="15" t="s">
        <v>28</v>
      </c>
      <c r="D8" s="15" t="s">
        <v>29</v>
      </c>
      <c r="E8" s="36">
        <v>170</v>
      </c>
      <c r="F8" s="17"/>
      <c r="G8" s="17"/>
      <c r="H8" s="17">
        <v>1.5</v>
      </c>
      <c r="I8" s="17">
        <v>5</v>
      </c>
      <c r="J8" s="27">
        <v>7.5</v>
      </c>
      <c r="K8" s="18">
        <f t="shared" si="0"/>
        <v>1275</v>
      </c>
      <c r="L8" s="19"/>
    </row>
    <row r="9" spans="1:12" ht="36" x14ac:dyDescent="0.25">
      <c r="A9" s="14"/>
      <c r="B9" s="31">
        <f>'[1]Elenco Prezzi'!$A$13</f>
        <v>9</v>
      </c>
      <c r="C9" s="15" t="s">
        <v>26</v>
      </c>
      <c r="D9" s="15" t="s">
        <v>27</v>
      </c>
      <c r="E9" s="36">
        <v>3.6</v>
      </c>
      <c r="F9" s="17"/>
      <c r="G9" s="17"/>
      <c r="H9" s="17"/>
      <c r="I9" s="17">
        <v>50</v>
      </c>
      <c r="J9" s="27">
        <v>50</v>
      </c>
      <c r="K9" s="18">
        <f t="shared" si="0"/>
        <v>180</v>
      </c>
      <c r="L9" s="19"/>
    </row>
    <row r="10" spans="1:12" x14ac:dyDescent="0.25"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x14ac:dyDescent="0.25">
      <c r="B11" s="1"/>
      <c r="C11" s="1"/>
      <c r="H11" s="28" t="s">
        <v>7</v>
      </c>
      <c r="I11" s="28"/>
      <c r="J11" s="28"/>
      <c r="K11" s="29">
        <f>SUM(K6:K9)</f>
        <v>3420.6</v>
      </c>
      <c r="L11" s="30"/>
    </row>
    <row r="12" spans="1:12" x14ac:dyDescent="0.25">
      <c r="B12" s="1"/>
      <c r="C12" s="1"/>
    </row>
    <row r="13" spans="1:12" x14ac:dyDescent="0.25"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x14ac:dyDescent="0.25">
      <c r="C14" s="20"/>
      <c r="D14" s="21"/>
      <c r="E14" s="21"/>
      <c r="F14" s="21"/>
      <c r="G14" s="21"/>
      <c r="H14" s="21"/>
      <c r="I14" s="9"/>
      <c r="J14" s="9"/>
      <c r="K14" s="9"/>
      <c r="L14" s="9"/>
    </row>
    <row r="15" spans="1:12" x14ac:dyDescent="0.25">
      <c r="C15" s="20"/>
      <c r="D15" s="21"/>
      <c r="E15" s="21"/>
      <c r="F15" s="21"/>
      <c r="G15" s="21"/>
      <c r="H15" s="21"/>
      <c r="I15" s="9"/>
      <c r="J15" s="9"/>
      <c r="K15" s="9"/>
      <c r="L15" s="22"/>
    </row>
    <row r="17" ht="15" customHeight="1" x14ac:dyDescent="0.25"/>
    <row r="20" ht="14.4" customHeight="1" x14ac:dyDescent="0.25"/>
    <row r="21" ht="15" customHeight="1" x14ac:dyDescent="0.25"/>
    <row r="22" ht="15" customHeight="1" x14ac:dyDescent="0.25"/>
    <row r="29" ht="26.25" customHeight="1" x14ac:dyDescent="0.25"/>
    <row r="60" ht="30.6" customHeight="1" x14ac:dyDescent="0.25"/>
    <row r="84" spans="13:13" ht="30.6" customHeight="1" x14ac:dyDescent="0.25"/>
    <row r="94" spans="13:13" x14ac:dyDescent="0.25">
      <c r="M94" s="20"/>
    </row>
  </sheetData>
  <sheetProtection algorithmName="SHA-512" hashValue="xCLXF2xGj6qHo74XwQQAVbsZSAkNtw4eBbuf4MswTS2ZCT5M2dsmpxrHXx4apSf1tBMCMt1+t09i3RMW4HDhXQ==" saltValue="A1leSyLd67FNBa03bP53yA==" spinCount="100000" sheet="1" objects="1" scenarios="1"/>
  <mergeCells count="2">
    <mergeCell ref="A1:L1"/>
    <mergeCell ref="D2:I2"/>
  </mergeCells>
  <pageMargins left="0.7" right="0.7" top="0.75" bottom="0.75" header="0.3" footer="0.3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CBE35-C3E9-417B-A19F-77ECEDE1BA85}">
  <sheetPr>
    <tabColor theme="9" tint="0.79998168889431442"/>
    <pageSetUpPr fitToPage="1"/>
  </sheetPr>
  <dimension ref="A1:M94"/>
  <sheetViews>
    <sheetView showGridLines="0" zoomScaleNormal="100" zoomScaleSheetLayoutView="100" workbookViewId="0">
      <selection sqref="A1:XFD1048576"/>
    </sheetView>
  </sheetViews>
  <sheetFormatPr defaultColWidth="8.88671875" defaultRowHeight="12" x14ac:dyDescent="0.25"/>
  <cols>
    <col min="1" max="1" width="8.88671875" style="1"/>
    <col min="2" max="2" width="19.5546875" style="20" customWidth="1"/>
    <col min="3" max="3" width="87.6640625" style="23" customWidth="1"/>
    <col min="4" max="4" width="8.44140625" style="1" customWidth="1"/>
    <col min="5" max="5" width="10.6640625" style="1" customWidth="1"/>
    <col min="6" max="9" width="8.44140625" style="1" customWidth="1"/>
    <col min="10" max="10" width="12.5546875" style="1" customWidth="1"/>
    <col min="11" max="11" width="12.109375" style="1" customWidth="1"/>
    <col min="12" max="12" width="14.33203125" style="1" bestFit="1" customWidth="1"/>
    <col min="13" max="16384" width="8.88671875" style="1"/>
  </cols>
  <sheetData>
    <row r="1" spans="1:12" ht="15" customHeight="1" x14ac:dyDescent="0.25">
      <c r="A1" s="48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5" customHeight="1" x14ac:dyDescent="0.25">
      <c r="B2" s="3" t="s">
        <v>0</v>
      </c>
      <c r="C2" s="4" t="s">
        <v>1</v>
      </c>
      <c r="D2" s="47"/>
      <c r="E2" s="47"/>
      <c r="F2" s="47"/>
      <c r="G2" s="47"/>
      <c r="H2" s="47"/>
      <c r="I2" s="47"/>
      <c r="J2" s="5"/>
      <c r="K2" s="6"/>
      <c r="L2" s="6"/>
    </row>
    <row r="3" spans="1:12" ht="14.4" customHeight="1" x14ac:dyDescent="0.25">
      <c r="B3" s="3" t="s">
        <v>8</v>
      </c>
      <c r="C3" s="4" t="s">
        <v>58</v>
      </c>
      <c r="D3" s="7"/>
      <c r="E3" s="7"/>
      <c r="F3" s="7"/>
      <c r="G3" s="7"/>
      <c r="H3" s="7"/>
      <c r="I3" s="8"/>
      <c r="J3" s="5"/>
      <c r="K3" s="9"/>
      <c r="L3" s="9"/>
    </row>
    <row r="4" spans="1:12" x14ac:dyDescent="0.25">
      <c r="B4" s="3" t="s">
        <v>2</v>
      </c>
      <c r="C4" s="4" t="s">
        <v>47</v>
      </c>
      <c r="D4" s="10"/>
      <c r="E4" s="10"/>
      <c r="F4" s="10"/>
      <c r="G4" s="10"/>
      <c r="H4" s="10"/>
      <c r="I4" s="10"/>
      <c r="J4" s="2"/>
      <c r="K4" s="2"/>
      <c r="L4" s="2"/>
    </row>
    <row r="5" spans="1:12" s="34" customFormat="1" x14ac:dyDescent="0.25">
      <c r="A5" s="11" t="s">
        <v>23</v>
      </c>
      <c r="B5" s="11" t="s">
        <v>16</v>
      </c>
      <c r="C5" s="11" t="s">
        <v>17</v>
      </c>
      <c r="D5" s="12" t="s">
        <v>3</v>
      </c>
      <c r="E5" s="33" t="s">
        <v>18</v>
      </c>
      <c r="F5" s="12" t="s">
        <v>9</v>
      </c>
      <c r="G5" s="12" t="s">
        <v>10</v>
      </c>
      <c r="H5" s="12" t="s">
        <v>11</v>
      </c>
      <c r="I5" s="12" t="s">
        <v>4</v>
      </c>
      <c r="J5" s="13" t="s">
        <v>12</v>
      </c>
      <c r="K5" s="13" t="s">
        <v>6</v>
      </c>
      <c r="L5" s="13" t="s">
        <v>5</v>
      </c>
    </row>
    <row r="6" spans="1:12" ht="24" x14ac:dyDescent="0.25">
      <c r="A6" s="14"/>
      <c r="B6" s="31">
        <v>2</v>
      </c>
      <c r="C6" s="15" t="s">
        <v>41</v>
      </c>
      <c r="D6" s="15" t="s">
        <v>24</v>
      </c>
      <c r="E6" s="36">
        <v>700</v>
      </c>
      <c r="F6" s="17"/>
      <c r="G6" s="17"/>
      <c r="H6" s="17"/>
      <c r="I6" s="17">
        <v>1</v>
      </c>
      <c r="J6" s="27">
        <v>1</v>
      </c>
      <c r="K6" s="18">
        <f>E6*J6</f>
        <v>700</v>
      </c>
      <c r="L6" s="19"/>
    </row>
    <row r="7" spans="1:12" ht="36" x14ac:dyDescent="0.25">
      <c r="A7" s="14"/>
      <c r="B7" s="31">
        <f>'[1]Elenco Prezzi'!$A$15</f>
        <v>11</v>
      </c>
      <c r="C7" s="15" t="s">
        <v>31</v>
      </c>
      <c r="D7" s="15" t="s">
        <v>30</v>
      </c>
      <c r="E7" s="36">
        <v>158.19999999999999</v>
      </c>
      <c r="F7" s="17"/>
      <c r="G7" s="17"/>
      <c r="H7" s="17"/>
      <c r="I7" s="17">
        <v>8</v>
      </c>
      <c r="J7" s="27">
        <v>8</v>
      </c>
      <c r="K7" s="18">
        <f t="shared" ref="K7:K9" si="0">E7*J7</f>
        <v>1265.5999999999999</v>
      </c>
      <c r="L7" s="19"/>
    </row>
    <row r="8" spans="1:12" x14ac:dyDescent="0.25">
      <c r="A8" s="14"/>
      <c r="B8" s="31">
        <f>'[1]Elenco Prezzi'!$A$14</f>
        <v>10</v>
      </c>
      <c r="C8" s="15" t="s">
        <v>28</v>
      </c>
      <c r="D8" s="15" t="s">
        <v>29</v>
      </c>
      <c r="E8" s="36">
        <v>170</v>
      </c>
      <c r="F8" s="17"/>
      <c r="G8" s="17"/>
      <c r="H8" s="17">
        <v>1.5</v>
      </c>
      <c r="I8" s="17">
        <v>3.5</v>
      </c>
      <c r="J8" s="27">
        <v>5.25</v>
      </c>
      <c r="K8" s="18">
        <f t="shared" si="0"/>
        <v>892.5</v>
      </c>
      <c r="L8" s="19"/>
    </row>
    <row r="9" spans="1:12" ht="36" x14ac:dyDescent="0.25">
      <c r="A9" s="14"/>
      <c r="B9" s="31">
        <f>'[1]Elenco Prezzi'!$A$13</f>
        <v>9</v>
      </c>
      <c r="C9" s="15" t="s">
        <v>26</v>
      </c>
      <c r="D9" s="15" t="s">
        <v>27</v>
      </c>
      <c r="E9" s="36">
        <v>3.6</v>
      </c>
      <c r="F9" s="17"/>
      <c r="G9" s="17"/>
      <c r="H9" s="17"/>
      <c r="I9" s="17">
        <v>50</v>
      </c>
      <c r="J9" s="27">
        <v>50</v>
      </c>
      <c r="K9" s="18">
        <f t="shared" si="0"/>
        <v>180</v>
      </c>
      <c r="L9" s="19"/>
    </row>
    <row r="10" spans="1:12" x14ac:dyDescent="0.25"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x14ac:dyDescent="0.25">
      <c r="B11" s="1"/>
      <c r="C11" s="1"/>
      <c r="H11" s="28" t="s">
        <v>7</v>
      </c>
      <c r="I11" s="28"/>
      <c r="J11" s="28"/>
      <c r="K11" s="29">
        <f>SUM(K6:K9)</f>
        <v>3038.1</v>
      </c>
      <c r="L11" s="30"/>
    </row>
    <row r="12" spans="1:12" x14ac:dyDescent="0.25">
      <c r="B12" s="1"/>
      <c r="C12" s="1"/>
    </row>
    <row r="13" spans="1:12" x14ac:dyDescent="0.25"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x14ac:dyDescent="0.25">
      <c r="C14" s="20"/>
      <c r="D14" s="21"/>
      <c r="E14" s="21"/>
      <c r="F14" s="21"/>
      <c r="G14" s="21"/>
      <c r="H14" s="21"/>
      <c r="I14" s="9"/>
      <c r="J14" s="9"/>
      <c r="K14" s="9"/>
      <c r="L14" s="9"/>
    </row>
    <row r="15" spans="1:12" x14ac:dyDescent="0.25">
      <c r="C15" s="20"/>
      <c r="D15" s="21"/>
      <c r="E15" s="21"/>
      <c r="F15" s="21"/>
      <c r="G15" s="21"/>
      <c r="H15" s="21"/>
      <c r="I15" s="9"/>
      <c r="J15" s="9"/>
      <c r="K15" s="9"/>
      <c r="L15" s="22"/>
    </row>
    <row r="17" ht="15" customHeight="1" x14ac:dyDescent="0.25"/>
    <row r="20" ht="14.4" customHeight="1" x14ac:dyDescent="0.25"/>
    <row r="21" ht="15" customHeight="1" x14ac:dyDescent="0.25"/>
    <row r="22" ht="15" customHeight="1" x14ac:dyDescent="0.25"/>
    <row r="29" ht="26.25" customHeight="1" x14ac:dyDescent="0.25"/>
    <row r="60" ht="30.6" customHeight="1" x14ac:dyDescent="0.25"/>
    <row r="84" spans="13:13" ht="30.6" customHeight="1" x14ac:dyDescent="0.25"/>
    <row r="94" spans="13:13" x14ac:dyDescent="0.25">
      <c r="M94" s="20"/>
    </row>
  </sheetData>
  <sheetProtection algorithmName="SHA-512" hashValue="KHKImUZU8wEYe5l6tUJ2hfylYvJ4UXcfzvimqZ1n+7e/gic/p36VnlE8aqta/X0/DYFXl/kjCrOXfJ4F9Z+KgA==" saltValue="KNL3TdRjZfd/tzyKL2+aBg==" spinCount="100000" sheet="1" objects="1" scenarios="1"/>
  <mergeCells count="2">
    <mergeCell ref="A1:L1"/>
    <mergeCell ref="D2:I2"/>
  </mergeCells>
  <pageMargins left="0.7" right="0.7" top="0.75" bottom="0.75" header="0.3" footer="0.3"/>
  <pageSetup paperSize="8" scale="9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3687-CA13-42DA-92C7-986F260FF04E}">
  <sheetPr codeName="Foglio29"/>
  <dimension ref="A1:F10"/>
  <sheetViews>
    <sheetView tabSelected="1" workbookViewId="0">
      <selection activeCell="E10" sqref="E10"/>
    </sheetView>
  </sheetViews>
  <sheetFormatPr defaultColWidth="9.109375" defaultRowHeight="14.4" x14ac:dyDescent="0.3"/>
  <cols>
    <col min="1" max="1" width="14.6640625" style="38" customWidth="1"/>
    <col min="2" max="2" width="54.88671875" style="32" bestFit="1" customWidth="1"/>
    <col min="3" max="3" width="10.6640625" style="38" bestFit="1" customWidth="1"/>
    <col min="4" max="4" width="18.88671875" style="38" bestFit="1" customWidth="1"/>
    <col min="5" max="6" width="13" style="38" customWidth="1"/>
    <col min="7" max="7" width="9.109375" style="38"/>
    <col min="8" max="8" width="16.44140625" style="38" customWidth="1"/>
    <col min="9" max="16384" width="9.109375" style="38"/>
  </cols>
  <sheetData>
    <row r="1" spans="1:6" x14ac:dyDescent="0.3">
      <c r="A1" s="38" t="s">
        <v>57</v>
      </c>
      <c r="B1" s="39" t="s">
        <v>13</v>
      </c>
      <c r="C1" s="39" t="s">
        <v>15</v>
      </c>
      <c r="D1" s="39" t="s">
        <v>14</v>
      </c>
      <c r="E1" s="39" t="s">
        <v>6</v>
      </c>
    </row>
    <row r="2" spans="1:6" x14ac:dyDescent="0.3">
      <c r="A2" s="39">
        <v>1</v>
      </c>
      <c r="B2" s="37" t="str">
        <f>'DISSABBIATORE STATICO T30'!C4</f>
        <v>Spurgo e pulizia dissabbiatore statico T30</v>
      </c>
      <c r="C2" s="39">
        <v>6</v>
      </c>
      <c r="D2" s="40">
        <f>'DISSABBIATORE STATICO T30'!K12</f>
        <v>2289.1999999999998</v>
      </c>
      <c r="E2" s="40">
        <f t="shared" ref="E2:E7" si="0">D2*C2</f>
        <v>13735.199999999999</v>
      </c>
      <c r="F2" s="41"/>
    </row>
    <row r="3" spans="1:6" x14ac:dyDescent="0.3">
      <c r="A3" s="39">
        <v>2</v>
      </c>
      <c r="B3" s="37" t="str">
        <f>'DISSABBIATORE STATICO T50'!C4</f>
        <v>Spurgo e pulizia dissabbiatore statico T50</v>
      </c>
      <c r="C3" s="39">
        <v>6</v>
      </c>
      <c r="D3" s="40">
        <f>'DISSABBIATORE STATICO T50'!K12</f>
        <v>2319.1999999999998</v>
      </c>
      <c r="E3" s="40">
        <f t="shared" si="0"/>
        <v>13915.199999999999</v>
      </c>
      <c r="F3" s="41"/>
    </row>
    <row r="4" spans="1:6" x14ac:dyDescent="0.3">
      <c r="A4" s="39">
        <v>3</v>
      </c>
      <c r="B4" s="37" t="str">
        <f>'DISSABBIATORE STATICO T70'!C4</f>
        <v>Spurgo e pulizia dissabbiatore statico T70</v>
      </c>
      <c r="C4" s="39">
        <v>3</v>
      </c>
      <c r="D4" s="40">
        <f>'DISSABBIATORE STATICO T70'!K12</f>
        <v>2389.1999999999998</v>
      </c>
      <c r="E4" s="40">
        <f t="shared" si="0"/>
        <v>7167.5999999999995</v>
      </c>
      <c r="F4" s="41"/>
    </row>
    <row r="5" spans="1:6" x14ac:dyDescent="0.3">
      <c r="A5" s="39">
        <v>4</v>
      </c>
      <c r="B5" s="37" t="str">
        <f>'DISSABBIATORE STATICO T100'!C4</f>
        <v>Spurgo e pulizia dissabbiatore statico T100</v>
      </c>
      <c r="C5" s="39">
        <v>1</v>
      </c>
      <c r="D5" s="40">
        <f>'DISSABBIATORE STATICO T100'!K12</f>
        <v>2489.1999999999998</v>
      </c>
      <c r="E5" s="40">
        <f t="shared" si="0"/>
        <v>2489.1999999999998</v>
      </c>
      <c r="F5" s="41"/>
    </row>
    <row r="6" spans="1:6" x14ac:dyDescent="0.3">
      <c r="A6" s="39">
        <v>5</v>
      </c>
      <c r="B6" s="37" t="str">
        <f>'FILTRO GAC T19'!C4</f>
        <v>Spurgo e pulizia serbatoi letti filtranti T19</v>
      </c>
      <c r="C6" s="39">
        <v>7</v>
      </c>
      <c r="D6" s="40">
        <f>'FILTRO GAC T19'!K11</f>
        <v>3420.6</v>
      </c>
      <c r="E6" s="40">
        <f t="shared" si="0"/>
        <v>23944.2</v>
      </c>
      <c r="F6" s="41"/>
    </row>
    <row r="7" spans="1:6" x14ac:dyDescent="0.3">
      <c r="A7" s="39">
        <v>6</v>
      </c>
      <c r="B7" s="37" t="str">
        <f>'FILTRO GAC T12'!C4</f>
        <v>Spurgo e pulizia serbatoi letti filtranti T12</v>
      </c>
      <c r="C7" s="39">
        <v>5</v>
      </c>
      <c r="D7" s="40">
        <f>'FILTRO GAC T12'!K11</f>
        <v>3038.1</v>
      </c>
      <c r="E7" s="40">
        <f t="shared" si="0"/>
        <v>15190.5</v>
      </c>
      <c r="F7" s="41"/>
    </row>
    <row r="8" spans="1:6" x14ac:dyDescent="0.3">
      <c r="E8" s="41">
        <f>SUM(E2:E7)</f>
        <v>76441.899999999994</v>
      </c>
      <c r="F8" s="32" t="s">
        <v>51</v>
      </c>
    </row>
    <row r="9" spans="1:6" x14ac:dyDescent="0.3">
      <c r="E9" s="41">
        <v>1288.8399999999999</v>
      </c>
      <c r="F9" s="32" t="s">
        <v>52</v>
      </c>
    </row>
    <row r="10" spans="1:6" x14ac:dyDescent="0.3">
      <c r="E10" s="41">
        <f>E8+E9</f>
        <v>77730.739999999991</v>
      </c>
      <c r="F10" s="32" t="s">
        <v>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4D68-60FA-4B17-85FD-EED404AFA974}">
  <sheetPr codeName="Foglio30">
    <tabColor theme="4" tint="0.79998168889431442"/>
    <pageSetUpPr fitToPage="1"/>
  </sheetPr>
  <dimension ref="A1:G72"/>
  <sheetViews>
    <sheetView showGridLines="0" zoomScaleNormal="100" zoomScaleSheetLayoutView="100" workbookViewId="0">
      <selection activeCell="A8" sqref="A8"/>
    </sheetView>
  </sheetViews>
  <sheetFormatPr defaultColWidth="8.88671875" defaultRowHeight="12" x14ac:dyDescent="0.25"/>
  <cols>
    <col min="1" max="1" width="19.5546875" style="20" customWidth="1"/>
    <col min="2" max="2" width="87.6640625" style="23" customWidth="1"/>
    <col min="3" max="3" width="8.44140625" style="1" customWidth="1"/>
    <col min="4" max="4" width="10.6640625" style="1" customWidth="1"/>
    <col min="5" max="5" width="18.6640625" style="1" bestFit="1" customWidth="1"/>
    <col min="6" max="6" width="10.88671875" style="1" bestFit="1" customWidth="1"/>
    <col min="7" max="16384" width="8.88671875" style="1"/>
  </cols>
  <sheetData>
    <row r="1" spans="1:6" ht="15" customHeight="1" x14ac:dyDescent="0.25">
      <c r="A1" s="48" t="s">
        <v>55</v>
      </c>
      <c r="B1" s="48"/>
      <c r="C1" s="48"/>
      <c r="D1" s="48"/>
      <c r="E1" s="48"/>
      <c r="F1" s="48"/>
    </row>
    <row r="2" spans="1:6" ht="15" customHeight="1" x14ac:dyDescent="0.25">
      <c r="A2" s="3" t="s">
        <v>0</v>
      </c>
      <c r="B2" s="4" t="s">
        <v>1</v>
      </c>
      <c r="C2" s="47"/>
      <c r="D2" s="47"/>
      <c r="E2" s="47"/>
      <c r="F2" s="47"/>
    </row>
    <row r="3" spans="1:6" ht="14.4" customHeight="1" x14ac:dyDescent="0.25">
      <c r="A3" s="3" t="s">
        <v>8</v>
      </c>
      <c r="B3" s="4" t="s">
        <v>54</v>
      </c>
      <c r="C3" s="7"/>
      <c r="D3" s="7"/>
      <c r="E3" s="7"/>
      <c r="F3" s="7"/>
    </row>
    <row r="4" spans="1:6" s="34" customFormat="1" x14ac:dyDescent="0.25">
      <c r="A4" s="11" t="s">
        <v>16</v>
      </c>
      <c r="B4" s="11" t="s">
        <v>17</v>
      </c>
      <c r="C4" s="12" t="s">
        <v>20</v>
      </c>
      <c r="D4" s="33" t="s">
        <v>18</v>
      </c>
      <c r="E4" s="12" t="s">
        <v>21</v>
      </c>
      <c r="F4" s="12" t="s">
        <v>22</v>
      </c>
    </row>
    <row r="5" spans="1:6" ht="24" x14ac:dyDescent="0.25">
      <c r="A5" s="31">
        <v>1</v>
      </c>
      <c r="B5" s="15" t="s">
        <v>32</v>
      </c>
      <c r="C5" s="16" t="s">
        <v>24</v>
      </c>
      <c r="D5" s="26">
        <v>500</v>
      </c>
      <c r="E5" s="26"/>
      <c r="F5" s="35"/>
    </row>
    <row r="6" spans="1:6" ht="24" x14ac:dyDescent="0.25">
      <c r="A6" s="31">
        <v>2</v>
      </c>
      <c r="B6" s="15" t="s">
        <v>41</v>
      </c>
      <c r="C6" s="16" t="s">
        <v>24</v>
      </c>
      <c r="D6" s="26">
        <v>700</v>
      </c>
      <c r="E6" s="26"/>
      <c r="F6" s="35"/>
    </row>
    <row r="7" spans="1:6" ht="36" x14ac:dyDescent="0.25">
      <c r="A7" s="31">
        <v>3</v>
      </c>
      <c r="B7" s="15" t="s">
        <v>33</v>
      </c>
      <c r="C7" s="16" t="s">
        <v>37</v>
      </c>
      <c r="D7" s="26">
        <v>150</v>
      </c>
      <c r="E7" s="26"/>
      <c r="F7" s="35"/>
    </row>
    <row r="8" spans="1:6" ht="36" x14ac:dyDescent="0.25">
      <c r="A8" s="31">
        <v>4</v>
      </c>
      <c r="B8" s="15" t="s">
        <v>34</v>
      </c>
      <c r="C8" s="16" t="s">
        <v>37</v>
      </c>
      <c r="D8" s="26">
        <v>180</v>
      </c>
      <c r="E8" s="26"/>
      <c r="F8" s="35"/>
    </row>
    <row r="9" spans="1:6" ht="36" x14ac:dyDescent="0.25">
      <c r="A9" s="31">
        <v>5</v>
      </c>
      <c r="B9" s="15" t="s">
        <v>35</v>
      </c>
      <c r="C9" s="16" t="s">
        <v>37</v>
      </c>
      <c r="D9" s="26">
        <v>250</v>
      </c>
      <c r="E9" s="26"/>
      <c r="F9" s="35"/>
    </row>
    <row r="10" spans="1:6" ht="36" x14ac:dyDescent="0.25">
      <c r="A10" s="31">
        <v>6</v>
      </c>
      <c r="B10" s="15" t="s">
        <v>36</v>
      </c>
      <c r="C10" s="16" t="s">
        <v>37</v>
      </c>
      <c r="D10" s="26">
        <v>350</v>
      </c>
      <c r="E10" s="26"/>
      <c r="F10" s="35"/>
    </row>
    <row r="11" spans="1:6" ht="36" x14ac:dyDescent="0.25">
      <c r="A11" s="31">
        <v>7</v>
      </c>
      <c r="B11" s="15" t="s">
        <v>38</v>
      </c>
      <c r="C11" s="16" t="s">
        <v>24</v>
      </c>
      <c r="D11" s="26">
        <v>-52.5</v>
      </c>
      <c r="E11" s="26"/>
      <c r="F11" s="35"/>
    </row>
    <row r="12" spans="1:6" ht="24" x14ac:dyDescent="0.25">
      <c r="A12" s="31">
        <v>8</v>
      </c>
      <c r="B12" s="15" t="s">
        <v>25</v>
      </c>
      <c r="C12" s="16" t="s">
        <v>24</v>
      </c>
      <c r="D12" s="26">
        <v>150</v>
      </c>
      <c r="E12" s="26"/>
      <c r="F12" s="35"/>
    </row>
    <row r="13" spans="1:6" ht="36" x14ac:dyDescent="0.25">
      <c r="A13" s="31">
        <v>9</v>
      </c>
      <c r="B13" s="15" t="s">
        <v>26</v>
      </c>
      <c r="C13" s="16" t="s">
        <v>27</v>
      </c>
      <c r="D13" s="26">
        <v>3.6</v>
      </c>
      <c r="E13" s="26"/>
      <c r="F13" s="35"/>
    </row>
    <row r="14" spans="1:6" x14ac:dyDescent="0.25">
      <c r="A14" s="31">
        <v>10</v>
      </c>
      <c r="B14" s="15" t="s">
        <v>28</v>
      </c>
      <c r="C14" s="16" t="s">
        <v>29</v>
      </c>
      <c r="D14" s="26">
        <v>170</v>
      </c>
      <c r="E14" s="26"/>
      <c r="F14" s="35"/>
    </row>
    <row r="15" spans="1:6" ht="36" x14ac:dyDescent="0.25">
      <c r="A15" s="31">
        <v>11</v>
      </c>
      <c r="B15" s="15" t="s">
        <v>31</v>
      </c>
      <c r="C15" s="16" t="s">
        <v>30</v>
      </c>
      <c r="D15" s="26">
        <v>158.19999999999999</v>
      </c>
      <c r="E15" s="26"/>
      <c r="F15" s="35"/>
    </row>
    <row r="16" spans="1:6" ht="24" x14ac:dyDescent="0.25">
      <c r="A16" s="31">
        <v>12</v>
      </c>
      <c r="B16" s="15" t="s">
        <v>39</v>
      </c>
      <c r="C16" s="16" t="s">
        <v>24</v>
      </c>
      <c r="D16" s="26">
        <v>1900</v>
      </c>
      <c r="E16" s="26"/>
      <c r="F16" s="35"/>
    </row>
    <row r="17" spans="1:6" x14ac:dyDescent="0.25">
      <c r="A17" s="31"/>
      <c r="B17" s="15"/>
      <c r="C17" s="16"/>
      <c r="D17" s="26"/>
      <c r="E17" s="26"/>
      <c r="F17" s="35"/>
    </row>
    <row r="18" spans="1:6" x14ac:dyDescent="0.25">
      <c r="A18" s="31"/>
      <c r="B18" s="15"/>
      <c r="C18" s="16"/>
      <c r="D18" s="26"/>
      <c r="E18" s="26"/>
      <c r="F18" s="35"/>
    </row>
    <row r="25" spans="1:6" ht="409.6" x14ac:dyDescent="0.3">
      <c r="A25" s="42">
        <v>13</v>
      </c>
      <c r="B25" s="43" t="s">
        <v>48</v>
      </c>
      <c r="C25" s="44" t="s">
        <v>49</v>
      </c>
      <c r="D25" s="45" t="s">
        <v>50</v>
      </c>
      <c r="E25" s="46">
        <v>91.57</v>
      </c>
    </row>
    <row r="38" ht="30.6" customHeight="1" x14ac:dyDescent="0.25"/>
    <row r="62" ht="30.6" customHeight="1" x14ac:dyDescent="0.25"/>
    <row r="72" spans="7:7" x14ac:dyDescent="0.25">
      <c r="G72" s="20"/>
    </row>
  </sheetData>
  <mergeCells count="2">
    <mergeCell ref="A1:F1"/>
    <mergeCell ref="C2:F2"/>
  </mergeCells>
  <pageMargins left="0.7" right="0.7" top="0.75" bottom="0.75" header="0.3" footer="0.3"/>
  <pageSetup paperSize="8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7</vt:i4>
      </vt:variant>
    </vt:vector>
  </HeadingPairs>
  <TitlesOfParts>
    <vt:vector size="15" baseType="lpstr">
      <vt:lpstr>DISSABBIATORE STATICO T30</vt:lpstr>
      <vt:lpstr>DISSABBIATORE STATICO T50</vt:lpstr>
      <vt:lpstr>DISSABBIATORE STATICO T70</vt:lpstr>
      <vt:lpstr>DISSABBIATORE STATICO T100</vt:lpstr>
      <vt:lpstr>FILTRO GAC T19</vt:lpstr>
      <vt:lpstr>FILTRO GAC T12</vt:lpstr>
      <vt:lpstr>RIEPILOGO</vt:lpstr>
      <vt:lpstr>Elenco Prezzi</vt:lpstr>
      <vt:lpstr>'DISSABBIATORE STATICO T100'!Area_stampa</vt:lpstr>
      <vt:lpstr>'DISSABBIATORE STATICO T30'!Area_stampa</vt:lpstr>
      <vt:lpstr>'DISSABBIATORE STATICO T50'!Area_stampa</vt:lpstr>
      <vt:lpstr>'DISSABBIATORE STATICO T70'!Area_stampa</vt:lpstr>
      <vt:lpstr>'Elenco Prezzi'!Area_stampa</vt:lpstr>
      <vt:lpstr>'FILTRO GAC T12'!Area_stampa</vt:lpstr>
      <vt:lpstr>'FILTRO GAC T19'!Area_stampa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Eritrei Matteo</dc:creator>
  <cp:lastModifiedBy>Calvi Luciano</cp:lastModifiedBy>
  <cp:lastPrinted>2024-01-31T10:04:58Z</cp:lastPrinted>
  <dcterms:created xsi:type="dcterms:W3CDTF">2023-12-04T14:43:50Z</dcterms:created>
  <dcterms:modified xsi:type="dcterms:W3CDTF">2025-08-26T12:12:19Z</dcterms:modified>
</cp:coreProperties>
</file>